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0" yWindow="0" windowWidth="16815" windowHeight="7755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47" i="1" l="1"/>
  <c r="Q47" i="1" s="1"/>
  <c r="P46" i="1"/>
  <c r="Q46" i="1" s="1"/>
  <c r="P45" i="1"/>
  <c r="Q45" i="1" s="1"/>
  <c r="O47" i="1"/>
  <c r="O46" i="1"/>
  <c r="O45" i="1"/>
  <c r="C49" i="1" l="1"/>
  <c r="B49" i="1"/>
  <c r="B50" i="1" l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P31" i="1"/>
  <c r="O30" i="1"/>
  <c r="O29" i="1"/>
  <c r="O28" i="1"/>
  <c r="O27" i="1"/>
  <c r="O26" i="1"/>
  <c r="O25" i="1"/>
  <c r="O24" i="1"/>
  <c r="O23" i="1"/>
  <c r="O22" i="1"/>
  <c r="O21" i="1"/>
  <c r="O18" i="1"/>
  <c r="O20" i="1"/>
  <c r="O19" i="1"/>
  <c r="O17" i="1"/>
  <c r="O16" i="1"/>
  <c r="O15" i="1"/>
  <c r="O14" i="1"/>
  <c r="O11" i="1"/>
  <c r="O10" i="1"/>
  <c r="O9" i="1"/>
  <c r="O8" i="1"/>
  <c r="O7" i="1"/>
  <c r="O6" i="1"/>
  <c r="O5" i="1"/>
  <c r="O4" i="1"/>
  <c r="O3" i="1"/>
  <c r="F49" i="1" l="1"/>
  <c r="G49" i="1"/>
  <c r="H50" i="1"/>
  <c r="M49" i="1" l="1"/>
  <c r="L49" i="1"/>
  <c r="K49" i="1"/>
  <c r="J49" i="1"/>
  <c r="D50" i="1" l="1"/>
  <c r="P4" i="1"/>
  <c r="P5" i="1"/>
  <c r="P6" i="1"/>
  <c r="P7" i="1"/>
  <c r="P8" i="1"/>
  <c r="P9" i="1"/>
  <c r="P10" i="1"/>
  <c r="P11" i="1"/>
  <c r="P12" i="1"/>
  <c r="Q12" i="1" s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Q31" i="1"/>
  <c r="P32" i="1"/>
  <c r="P33" i="1"/>
  <c r="P34" i="1"/>
  <c r="P35" i="1"/>
  <c r="P36" i="1"/>
  <c r="Q36" i="1" s="1"/>
  <c r="P37" i="1"/>
  <c r="P38" i="1"/>
  <c r="P39" i="1"/>
  <c r="P40" i="1"/>
  <c r="P41" i="1"/>
  <c r="P42" i="1"/>
  <c r="P43" i="1"/>
  <c r="Q43" i="1" s="1"/>
  <c r="P44" i="1"/>
  <c r="Q44" i="1" s="1"/>
  <c r="P3" i="1"/>
  <c r="O13" i="1"/>
  <c r="Q40" i="1"/>
  <c r="F50" i="1"/>
  <c r="J50" i="1"/>
  <c r="Q32" i="1" l="1"/>
  <c r="Q28" i="1"/>
  <c r="Q8" i="1"/>
  <c r="Q37" i="1"/>
  <c r="Q29" i="1"/>
  <c r="Q21" i="1"/>
  <c r="Q17" i="1"/>
  <c r="Q13" i="1"/>
  <c r="Q41" i="1"/>
  <c r="Q38" i="1"/>
  <c r="Q39" i="1"/>
  <c r="Q23" i="1"/>
  <c r="Q26" i="1"/>
  <c r="Q11" i="1"/>
  <c r="Q27" i="1"/>
  <c r="Q9" i="1"/>
  <c r="Q42" i="1"/>
  <c r="Q30" i="1"/>
  <c r="Q14" i="1"/>
  <c r="Q10" i="1"/>
  <c r="Q20" i="1"/>
  <c r="Q25" i="1"/>
  <c r="Q24" i="1"/>
  <c r="Q22" i="1"/>
  <c r="Q15" i="1"/>
  <c r="Q7" i="1"/>
  <c r="Q5" i="1"/>
  <c r="Q34" i="1"/>
  <c r="Q4" i="1"/>
  <c r="Q3" i="1"/>
  <c r="Q35" i="1"/>
  <c r="Q33" i="1"/>
  <c r="Q6" i="1"/>
  <c r="Q16" i="1"/>
  <c r="Q18" i="1"/>
  <c r="Q19" i="1"/>
  <c r="L50" i="1"/>
  <c r="Q50" i="1" s="1"/>
</calcChain>
</file>

<file path=xl/sharedStrings.xml><?xml version="1.0" encoding="utf-8"?>
<sst xmlns="http://schemas.openxmlformats.org/spreadsheetml/2006/main" count="73" uniqueCount="61">
  <si>
    <t>Hombres</t>
  </si>
  <si>
    <t>Mujeres</t>
  </si>
  <si>
    <t>Total</t>
  </si>
  <si>
    <t>Juárez</t>
  </si>
  <si>
    <t>Chihuahua</t>
  </si>
  <si>
    <t>Delicias</t>
  </si>
  <si>
    <t>NCG</t>
  </si>
  <si>
    <t>Cuauhtemoc</t>
  </si>
  <si>
    <t>Parral</t>
  </si>
  <si>
    <t>total</t>
  </si>
  <si>
    <t>hombres</t>
  </si>
  <si>
    <t>mujeres</t>
  </si>
  <si>
    <r>
      <t>1.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Municipales</t>
    </r>
  </si>
  <si>
    <r>
      <t>2.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Estatales</t>
    </r>
  </si>
  <si>
    <r>
      <t>3.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Federales</t>
    </r>
  </si>
  <si>
    <r>
      <t>4.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a Servidores Púbicos SEDENA</t>
    </r>
  </si>
  <si>
    <r>
      <t>5.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Programa de Capacitación a Servidores Públicos de Sector Salud</t>
    </r>
  </si>
  <si>
    <r>
      <t>6.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Cursos a Servidores Públicos</t>
    </r>
  </si>
  <si>
    <r>
      <t>7.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Conferencias a Servidores Públicos</t>
    </r>
  </si>
  <si>
    <r>
      <t>8.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Capacitaciones a Servidores Públicos</t>
    </r>
  </si>
  <si>
    <r>
      <t>9.</t>
    </r>
    <r>
      <rPr>
        <sz val="11"/>
        <color rgb="FF000000"/>
        <rFont val="Times New Roman"/>
        <family val="1"/>
      </rPr>
      <t xml:space="preserve">      </t>
    </r>
    <r>
      <rPr>
        <sz val="11"/>
        <color rgb="FF000000"/>
        <rFont val="Arial"/>
        <family val="2"/>
      </rPr>
      <t>Talleres a Servidores Públicos</t>
    </r>
  </si>
  <si>
    <r>
      <t>10.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Eventos a Servidores Públicos</t>
    </r>
  </si>
  <si>
    <r>
      <t>11.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Stand Informativo a Servidores Públicos</t>
    </r>
  </si>
  <si>
    <r>
      <t>12.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Colaboraciones Institucionales con Servidores Públicos ( Mesas de trabajo)</t>
    </r>
  </si>
  <si>
    <r>
      <t>13.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prescolar</t>
    </r>
  </si>
  <si>
    <r>
      <t>14.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primaria</t>
    </r>
  </si>
  <si>
    <r>
      <t>15.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secundaria</t>
    </r>
  </si>
  <si>
    <r>
      <t>16.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de preparatoria/equivalente</t>
    </r>
  </si>
  <si>
    <r>
      <t>17.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docente universitario/maestría</t>
    </r>
  </si>
  <si>
    <r>
      <t>18.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personal de estancia infantil</t>
    </r>
  </si>
  <si>
    <r>
      <t>19.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prescolar</t>
    </r>
  </si>
  <si>
    <r>
      <t>20.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primaria</t>
    </r>
  </si>
  <si>
    <r>
      <t>21.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secundaria</t>
    </r>
  </si>
  <si>
    <r>
      <t>22.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de preparatoria</t>
    </r>
  </si>
  <si>
    <r>
      <t>23.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alumnado universitario/maestría</t>
    </r>
  </si>
  <si>
    <r>
      <t>24.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padres de familia</t>
    </r>
  </si>
  <si>
    <r>
      <t>25.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enseñanza en el sistema educativo a escuelas</t>
    </r>
  </si>
  <si>
    <r>
      <t>26.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Municipios visitados</t>
    </r>
  </si>
  <si>
    <r>
      <t>27.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Entrega de material de difusión</t>
    </r>
  </si>
  <si>
    <r>
      <t>28.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organizaciones civiles (Cuantas)</t>
    </r>
  </si>
  <si>
    <r>
      <t>29.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en los medios de comunicación</t>
    </r>
  </si>
  <si>
    <r>
      <t>30.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Participación con empresas (cuantas)</t>
    </r>
  </si>
  <si>
    <r>
      <t>31.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Organizaciones no gubernamentales (numero de personas)</t>
    </r>
  </si>
  <si>
    <r>
      <t>33.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Publico General</t>
    </r>
  </si>
  <si>
    <r>
      <t>34.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Niñez</t>
    </r>
  </si>
  <si>
    <r>
      <t>35.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Adolescentes</t>
    </r>
  </si>
  <si>
    <r>
      <t>36.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Mujeres</t>
    </r>
  </si>
  <si>
    <r>
      <t>37.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Mayores</t>
    </r>
  </si>
  <si>
    <r>
      <t>38.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con discapacidad</t>
    </r>
  </si>
  <si>
    <r>
      <t>39.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Indígenas</t>
    </r>
  </si>
  <si>
    <r>
      <t>40.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a Grupos en Situación Vulnerable - Personas Menonitas</t>
    </r>
  </si>
  <si>
    <r>
      <t>41.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Personas Migrantes</t>
    </r>
  </si>
  <si>
    <r>
      <t>42.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 xml:space="preserve"> Programa a Grupos en Situación Vulnerable - Sentenciados/procesados</t>
    </r>
  </si>
  <si>
    <t>Total segregado por Hombres y Mujeres</t>
  </si>
  <si>
    <t xml:space="preserve">            Total General</t>
  </si>
  <si>
    <t xml:space="preserve"> </t>
  </si>
  <si>
    <r>
      <t>32.</t>
    </r>
    <r>
      <rPr>
        <sz val="11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Programa de Difusión a la Ciudadanía - Empresas  (numero de personas)</t>
    </r>
  </si>
  <si>
    <t>POA Capacitación  2021 (3er trimestre)</t>
  </si>
  <si>
    <t xml:space="preserve">             43.  Programa a Grupos en Situacion Vulnerable - Victimas del Delito</t>
  </si>
  <si>
    <t xml:space="preserve">             44. Programa a Grupos en Situacion Vulnerable - Derecho de las personas con VIH/SIDA</t>
  </si>
  <si>
    <t xml:space="preserve">             45.  Programa a Grupos en Situación Vulnerable - LGBTTTI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</si>
</sst>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202124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2" fillId="2" borderId="1" xfId="0" applyFont="1" applyFill="1" applyBorder="1" applyAlignment="1">
      <alignment horizontal="left" vertical="center" indent="5"/>
    </xf>
    <xf numFmtId="0" fontId="2" fillId="3" borderId="1" xfId="0" applyFont="1" applyFill="1" applyBorder="1" applyAlignment="1">
      <alignment horizontal="left" vertical="center" indent="5"/>
    </xf>
    <xf numFmtId="0" fontId="2" fillId="8" borderId="1" xfId="0" applyFont="1" applyFill="1" applyBorder="1" applyAlignment="1">
      <alignment horizontal="left" vertical="center" indent="5"/>
    </xf>
    <xf numFmtId="0" fontId="2" fillId="5" borderId="1" xfId="0" applyFont="1" applyFill="1" applyBorder="1" applyAlignment="1">
      <alignment horizontal="left" vertical="center" indent="5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5"/>
    </xf>
    <xf numFmtId="0" fontId="4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8" fillId="0" borderId="0" xfId="0" applyFont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4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8" borderId="0" xfId="0" applyFont="1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11" zoomScale="84" zoomScaleNormal="84" workbookViewId="0">
      <selection activeCell="R50" sqref="R50"/>
    </sheetView>
  </sheetViews>
  <sheetFormatPr baseColWidth="10" defaultRowHeight="15" x14ac:dyDescent="0.25"/>
  <cols>
    <col min="1" max="1" width="124.85546875" bestFit="1" customWidth="1"/>
    <col min="2" max="2" width="15.140625" style="1" bestFit="1" customWidth="1"/>
    <col min="3" max="13" width="11.42578125" style="1"/>
    <col min="14" max="14" width="7.85546875" style="2" customWidth="1"/>
    <col min="15" max="17" width="11.42578125" style="1"/>
  </cols>
  <sheetData>
    <row r="1" spans="1:20" ht="23.25" x14ac:dyDescent="0.3">
      <c r="A1" s="15" t="s">
        <v>57</v>
      </c>
      <c r="B1" s="30" t="s">
        <v>4</v>
      </c>
      <c r="C1" s="30"/>
      <c r="D1" s="31" t="s">
        <v>3</v>
      </c>
      <c r="E1" s="31"/>
      <c r="F1" s="30" t="s">
        <v>5</v>
      </c>
      <c r="G1" s="30"/>
      <c r="H1" s="31" t="s">
        <v>7</v>
      </c>
      <c r="I1" s="31"/>
      <c r="J1" s="30" t="s">
        <v>8</v>
      </c>
      <c r="K1" s="30"/>
      <c r="L1" s="31" t="s">
        <v>6</v>
      </c>
      <c r="M1" s="31"/>
      <c r="N1" s="16"/>
      <c r="O1" s="17" t="s">
        <v>2</v>
      </c>
      <c r="P1" s="17" t="s">
        <v>9</v>
      </c>
      <c r="Q1" s="17" t="s">
        <v>9</v>
      </c>
    </row>
    <row r="2" spans="1:20" x14ac:dyDescent="0.25">
      <c r="A2" s="4"/>
      <c r="B2" s="9" t="s">
        <v>0</v>
      </c>
      <c r="C2" s="9" t="s">
        <v>1</v>
      </c>
      <c r="D2" s="9" t="s">
        <v>0</v>
      </c>
      <c r="E2" s="9" t="s">
        <v>1</v>
      </c>
      <c r="F2" s="9" t="s">
        <v>0</v>
      </c>
      <c r="G2" s="9" t="s">
        <v>1</v>
      </c>
      <c r="H2" s="9" t="s">
        <v>0</v>
      </c>
      <c r="I2" s="9" t="s">
        <v>1</v>
      </c>
      <c r="J2" s="9" t="s">
        <v>0</v>
      </c>
      <c r="K2" s="9" t="s">
        <v>1</v>
      </c>
      <c r="L2" s="9" t="s">
        <v>0</v>
      </c>
      <c r="M2" s="9" t="s">
        <v>1</v>
      </c>
      <c r="N2" s="3"/>
      <c r="O2" s="9" t="s">
        <v>10</v>
      </c>
      <c r="P2" s="9" t="s">
        <v>11</v>
      </c>
      <c r="Q2" s="9"/>
    </row>
    <row r="3" spans="1:20" ht="18" x14ac:dyDescent="0.25">
      <c r="A3" s="5" t="s">
        <v>12</v>
      </c>
      <c r="B3" s="10">
        <v>200</v>
      </c>
      <c r="C3" s="10">
        <v>276</v>
      </c>
      <c r="D3" s="10">
        <v>127</v>
      </c>
      <c r="E3" s="10">
        <v>96</v>
      </c>
      <c r="F3" s="10">
        <v>45</v>
      </c>
      <c r="G3" s="10">
        <v>67</v>
      </c>
      <c r="H3" s="10">
        <v>2</v>
      </c>
      <c r="I3" s="10">
        <v>31</v>
      </c>
      <c r="J3" s="10">
        <v>29</v>
      </c>
      <c r="K3" s="10">
        <v>25</v>
      </c>
      <c r="L3" s="10">
        <v>15</v>
      </c>
      <c r="M3" s="10">
        <v>9</v>
      </c>
      <c r="N3" s="3"/>
      <c r="O3" s="11">
        <f>SUM(B3,D3,F3,H3,J3,L3)</f>
        <v>418</v>
      </c>
      <c r="P3" s="11">
        <f>SUM(C3,E3,G3,I3,K3,M3)</f>
        <v>504</v>
      </c>
      <c r="Q3" s="21">
        <f>SUM(O3:P3)</f>
        <v>922</v>
      </c>
      <c r="R3" t="s">
        <v>55</v>
      </c>
    </row>
    <row r="4" spans="1:20" ht="18" x14ac:dyDescent="0.25">
      <c r="A4" s="5" t="s">
        <v>13</v>
      </c>
      <c r="B4" s="10">
        <v>415</v>
      </c>
      <c r="C4" s="10">
        <v>568</v>
      </c>
      <c r="D4" s="10">
        <v>11</v>
      </c>
      <c r="E4" s="10">
        <v>15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3"/>
      <c r="O4" s="11">
        <f t="shared" ref="O4:O11" si="0">SUM(B4,D4,F4,H4,J4,L4)</f>
        <v>426</v>
      </c>
      <c r="P4" s="11">
        <f t="shared" ref="P4:P7" si="1">SUM(C4,E4,G4,I4,K4,M4)</f>
        <v>583</v>
      </c>
      <c r="Q4" s="21">
        <f t="shared" ref="Q4:Q47" si="2">SUM(O4:P4)</f>
        <v>1009</v>
      </c>
    </row>
    <row r="5" spans="1:20" ht="18" x14ac:dyDescent="0.25">
      <c r="A5" s="5" t="s">
        <v>14</v>
      </c>
      <c r="B5" s="10">
        <v>18</v>
      </c>
      <c r="C5" s="10">
        <v>10</v>
      </c>
      <c r="D5" s="10">
        <v>34</v>
      </c>
      <c r="E5" s="10">
        <v>34</v>
      </c>
      <c r="F5" s="10">
        <v>0</v>
      </c>
      <c r="G5" s="10">
        <v>0</v>
      </c>
      <c r="H5" s="10">
        <v>24</v>
      </c>
      <c r="I5" s="10">
        <v>34</v>
      </c>
      <c r="J5" s="10">
        <v>0</v>
      </c>
      <c r="K5" s="10">
        <v>0</v>
      </c>
      <c r="L5" s="10">
        <v>0</v>
      </c>
      <c r="M5" s="10">
        <v>0</v>
      </c>
      <c r="N5" s="3"/>
      <c r="O5" s="11">
        <f t="shared" si="0"/>
        <v>76</v>
      </c>
      <c r="P5" s="11">
        <f t="shared" si="1"/>
        <v>78</v>
      </c>
      <c r="Q5" s="21">
        <f t="shared" si="2"/>
        <v>154</v>
      </c>
    </row>
    <row r="6" spans="1:20" ht="18" x14ac:dyDescent="0.25">
      <c r="A6" s="5" t="s">
        <v>15</v>
      </c>
      <c r="B6" s="10">
        <v>0</v>
      </c>
      <c r="C6" s="10">
        <v>0</v>
      </c>
      <c r="D6" s="10">
        <v>0</v>
      </c>
      <c r="E6" s="10">
        <v>0</v>
      </c>
      <c r="F6" s="10">
        <v>10</v>
      </c>
      <c r="G6" s="10">
        <v>5</v>
      </c>
      <c r="H6" s="10">
        <v>67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3"/>
      <c r="O6" s="11">
        <f t="shared" si="0"/>
        <v>77</v>
      </c>
      <c r="P6" s="11">
        <f t="shared" si="1"/>
        <v>5</v>
      </c>
      <c r="Q6" s="21">
        <f t="shared" si="2"/>
        <v>82</v>
      </c>
    </row>
    <row r="7" spans="1:20" ht="18" x14ac:dyDescent="0.25">
      <c r="A7" s="5" t="s">
        <v>16</v>
      </c>
      <c r="B7" s="10">
        <v>52</v>
      </c>
      <c r="C7" s="10">
        <v>336</v>
      </c>
      <c r="D7" s="10">
        <v>0</v>
      </c>
      <c r="E7" s="10">
        <v>0</v>
      </c>
      <c r="F7" s="10">
        <v>8</v>
      </c>
      <c r="G7" s="10">
        <v>7</v>
      </c>
      <c r="H7" s="10">
        <v>19</v>
      </c>
      <c r="I7" s="10">
        <v>53</v>
      </c>
      <c r="J7" s="10">
        <v>0</v>
      </c>
      <c r="K7" s="10">
        <v>0</v>
      </c>
      <c r="L7" s="10">
        <v>29</v>
      </c>
      <c r="M7" s="10">
        <v>61</v>
      </c>
      <c r="N7" s="3"/>
      <c r="O7" s="11">
        <f t="shared" si="0"/>
        <v>108</v>
      </c>
      <c r="P7" s="11">
        <f t="shared" si="1"/>
        <v>457</v>
      </c>
      <c r="Q7" s="21">
        <f t="shared" si="2"/>
        <v>565</v>
      </c>
    </row>
    <row r="8" spans="1:20" ht="18" x14ac:dyDescent="0.25">
      <c r="A8" s="6" t="s">
        <v>17</v>
      </c>
      <c r="B8" s="29">
        <v>30</v>
      </c>
      <c r="C8" s="29"/>
      <c r="D8" s="27">
        <v>10</v>
      </c>
      <c r="E8" s="28"/>
      <c r="F8" s="24">
        <v>7</v>
      </c>
      <c r="G8" s="25"/>
      <c r="H8" s="24">
        <v>0</v>
      </c>
      <c r="I8" s="23"/>
      <c r="J8" s="27">
        <v>0</v>
      </c>
      <c r="K8" s="28"/>
      <c r="L8" s="27">
        <v>0</v>
      </c>
      <c r="M8" s="28"/>
      <c r="N8" s="3"/>
      <c r="O8" s="11">
        <f t="shared" si="0"/>
        <v>47</v>
      </c>
      <c r="P8" s="11">
        <f t="shared" ref="P8:P47" si="3">SUM(C8,E8,G8,I8,K8,M8)</f>
        <v>0</v>
      </c>
      <c r="Q8" s="21">
        <f t="shared" si="2"/>
        <v>47</v>
      </c>
    </row>
    <row r="9" spans="1:20" ht="18" x14ac:dyDescent="0.25">
      <c r="A9" s="6" t="s">
        <v>18</v>
      </c>
      <c r="B9" s="29">
        <v>0</v>
      </c>
      <c r="C9" s="29"/>
      <c r="D9" s="27">
        <v>1</v>
      </c>
      <c r="E9" s="28"/>
      <c r="F9" s="24">
        <v>0</v>
      </c>
      <c r="G9" s="25"/>
      <c r="H9" s="24">
        <v>0</v>
      </c>
      <c r="I9" s="23"/>
      <c r="J9" s="27">
        <v>0</v>
      </c>
      <c r="K9" s="28"/>
      <c r="L9" s="27">
        <v>0</v>
      </c>
      <c r="M9" s="28"/>
      <c r="N9" s="3"/>
      <c r="O9" s="11">
        <f t="shared" si="0"/>
        <v>1</v>
      </c>
      <c r="P9" s="11">
        <f t="shared" si="3"/>
        <v>0</v>
      </c>
      <c r="Q9" s="21">
        <f t="shared" si="2"/>
        <v>1</v>
      </c>
    </row>
    <row r="10" spans="1:20" ht="18" x14ac:dyDescent="0.25">
      <c r="A10" s="6" t="s">
        <v>19</v>
      </c>
      <c r="B10" s="29">
        <v>0</v>
      </c>
      <c r="C10" s="29"/>
      <c r="D10" s="27">
        <v>1</v>
      </c>
      <c r="E10" s="28"/>
      <c r="F10" s="24">
        <v>0</v>
      </c>
      <c r="G10" s="25"/>
      <c r="H10" s="24">
        <v>11</v>
      </c>
      <c r="I10" s="23"/>
      <c r="J10" s="27">
        <v>0</v>
      </c>
      <c r="K10" s="28"/>
      <c r="L10" s="27">
        <v>0</v>
      </c>
      <c r="M10" s="28"/>
      <c r="N10" s="3"/>
      <c r="O10" s="11">
        <f t="shared" si="0"/>
        <v>12</v>
      </c>
      <c r="P10" s="11">
        <f t="shared" si="3"/>
        <v>0</v>
      </c>
      <c r="Q10" s="21">
        <f t="shared" si="2"/>
        <v>12</v>
      </c>
    </row>
    <row r="11" spans="1:20" ht="18" x14ac:dyDescent="0.25">
      <c r="A11" s="6" t="s">
        <v>20</v>
      </c>
      <c r="B11" s="29">
        <v>17</v>
      </c>
      <c r="C11" s="29"/>
      <c r="D11" s="27">
        <v>1</v>
      </c>
      <c r="E11" s="28"/>
      <c r="F11" s="24">
        <v>0</v>
      </c>
      <c r="G11" s="25"/>
      <c r="H11" s="24">
        <v>0</v>
      </c>
      <c r="I11" s="23"/>
      <c r="J11" s="27">
        <v>3</v>
      </c>
      <c r="K11" s="28"/>
      <c r="L11" s="27">
        <v>0</v>
      </c>
      <c r="M11" s="28"/>
      <c r="N11" s="3"/>
      <c r="O11" s="11">
        <f t="shared" si="0"/>
        <v>21</v>
      </c>
      <c r="P11" s="11">
        <f t="shared" si="3"/>
        <v>0</v>
      </c>
      <c r="Q11" s="21">
        <f t="shared" si="2"/>
        <v>21</v>
      </c>
      <c r="T11" s="22"/>
    </row>
    <row r="12" spans="1:20" ht="18" x14ac:dyDescent="0.25">
      <c r="A12" s="6" t="s">
        <v>21</v>
      </c>
      <c r="B12" s="29">
        <v>0</v>
      </c>
      <c r="C12" s="29"/>
      <c r="D12" s="27">
        <v>0</v>
      </c>
      <c r="E12" s="28"/>
      <c r="F12" s="24">
        <v>0</v>
      </c>
      <c r="G12" s="25"/>
      <c r="H12" s="24">
        <v>0</v>
      </c>
      <c r="I12" s="23"/>
      <c r="J12" s="27">
        <v>2</v>
      </c>
      <c r="K12" s="28"/>
      <c r="L12" s="27">
        <v>0</v>
      </c>
      <c r="M12" s="28"/>
      <c r="N12" s="3"/>
      <c r="O12" s="11">
        <v>2</v>
      </c>
      <c r="P12" s="11">
        <f t="shared" si="3"/>
        <v>0</v>
      </c>
      <c r="Q12" s="21">
        <f>SUM(O12:P12)</f>
        <v>2</v>
      </c>
    </row>
    <row r="13" spans="1:20" ht="18" x14ac:dyDescent="0.25">
      <c r="A13" s="6" t="s">
        <v>22</v>
      </c>
      <c r="B13" s="29">
        <v>1</v>
      </c>
      <c r="C13" s="29"/>
      <c r="D13" s="27">
        <v>0</v>
      </c>
      <c r="E13" s="28"/>
      <c r="F13" s="24">
        <v>0</v>
      </c>
      <c r="G13" s="25"/>
      <c r="H13" s="24">
        <v>0</v>
      </c>
      <c r="I13" s="23"/>
      <c r="J13" s="27">
        <v>0</v>
      </c>
      <c r="K13" s="28"/>
      <c r="L13" s="27">
        <v>0</v>
      </c>
      <c r="M13" s="28"/>
      <c r="N13" s="3"/>
      <c r="O13" s="11">
        <f t="shared" ref="O13" si="4">SUM(B13,D13,F13,H13,J13,J13,L13)</f>
        <v>1</v>
      </c>
      <c r="P13" s="11">
        <f t="shared" si="3"/>
        <v>0</v>
      </c>
      <c r="Q13" s="21">
        <f t="shared" si="2"/>
        <v>1</v>
      </c>
    </row>
    <row r="14" spans="1:20" ht="18" x14ac:dyDescent="0.25">
      <c r="A14" s="6" t="s">
        <v>23</v>
      </c>
      <c r="B14" s="29">
        <v>36</v>
      </c>
      <c r="C14" s="29"/>
      <c r="D14" s="27">
        <v>7</v>
      </c>
      <c r="E14" s="28"/>
      <c r="F14" s="24">
        <v>0</v>
      </c>
      <c r="G14" s="25"/>
      <c r="H14" s="24">
        <v>3</v>
      </c>
      <c r="I14" s="23"/>
      <c r="J14" s="27">
        <v>5</v>
      </c>
      <c r="K14" s="28"/>
      <c r="L14" s="27">
        <v>1</v>
      </c>
      <c r="M14" s="28"/>
      <c r="N14" s="3"/>
      <c r="O14" s="11">
        <f t="shared" ref="O14:O30" si="5">SUM(B14,D14,F14,H14,J14,L14)</f>
        <v>52</v>
      </c>
      <c r="P14" s="11">
        <f t="shared" si="3"/>
        <v>0</v>
      </c>
      <c r="Q14" s="21">
        <f t="shared" si="2"/>
        <v>52</v>
      </c>
      <c r="R14" t="s">
        <v>55</v>
      </c>
    </row>
    <row r="15" spans="1:20" ht="18" x14ac:dyDescent="0.25">
      <c r="A15" s="7" t="s">
        <v>24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/>
      <c r="K15" s="12">
        <v>2</v>
      </c>
      <c r="L15" s="12">
        <v>0</v>
      </c>
      <c r="M15" s="12">
        <v>0</v>
      </c>
      <c r="N15" s="3"/>
      <c r="O15" s="11">
        <f t="shared" si="5"/>
        <v>0</v>
      </c>
      <c r="P15" s="11">
        <f t="shared" si="3"/>
        <v>2</v>
      </c>
      <c r="Q15" s="21">
        <f t="shared" si="2"/>
        <v>2</v>
      </c>
    </row>
    <row r="16" spans="1:20" ht="18" x14ac:dyDescent="0.25">
      <c r="A16" s="7" t="s">
        <v>25</v>
      </c>
      <c r="B16" s="12">
        <v>8</v>
      </c>
      <c r="C16" s="12">
        <v>8</v>
      </c>
      <c r="D16" s="12">
        <v>29</v>
      </c>
      <c r="E16" s="12">
        <v>40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3"/>
      <c r="O16" s="11">
        <f t="shared" si="5"/>
        <v>37</v>
      </c>
      <c r="P16" s="11">
        <f t="shared" si="3"/>
        <v>48</v>
      </c>
      <c r="Q16" s="21">
        <f t="shared" si="2"/>
        <v>85</v>
      </c>
    </row>
    <row r="17" spans="1:21" ht="18" x14ac:dyDescent="0.25">
      <c r="A17" s="7" t="s">
        <v>26</v>
      </c>
      <c r="B17" s="12">
        <v>0</v>
      </c>
      <c r="C17" s="12">
        <v>0</v>
      </c>
      <c r="D17" s="12">
        <v>28</v>
      </c>
      <c r="E17" s="12">
        <v>34</v>
      </c>
      <c r="F17" s="12">
        <v>0</v>
      </c>
      <c r="G17" s="12">
        <v>4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3"/>
      <c r="O17" s="11">
        <f t="shared" si="5"/>
        <v>28</v>
      </c>
      <c r="P17" s="11">
        <f t="shared" si="3"/>
        <v>38</v>
      </c>
      <c r="Q17" s="21">
        <f t="shared" si="2"/>
        <v>66</v>
      </c>
    </row>
    <row r="18" spans="1:21" ht="18" x14ac:dyDescent="0.25">
      <c r="A18" s="7" t="s">
        <v>27</v>
      </c>
      <c r="B18" s="12">
        <v>0</v>
      </c>
      <c r="C18" s="12">
        <v>5</v>
      </c>
      <c r="D18" s="12">
        <v>0</v>
      </c>
      <c r="E18" s="12">
        <v>0</v>
      </c>
      <c r="F18" s="12">
        <v>9</v>
      </c>
      <c r="G18" s="12">
        <v>21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3"/>
      <c r="O18" s="11">
        <f t="shared" si="5"/>
        <v>9</v>
      </c>
      <c r="P18" s="11">
        <f t="shared" si="3"/>
        <v>26</v>
      </c>
      <c r="Q18" s="21">
        <f t="shared" si="2"/>
        <v>35</v>
      </c>
    </row>
    <row r="19" spans="1:21" ht="18" x14ac:dyDescent="0.25">
      <c r="A19" s="7" t="s">
        <v>28</v>
      </c>
      <c r="B19" s="12">
        <v>182</v>
      </c>
      <c r="C19" s="12">
        <v>182</v>
      </c>
      <c r="D19" s="12">
        <v>0</v>
      </c>
      <c r="E19" s="12">
        <v>1</v>
      </c>
      <c r="F19" s="12">
        <v>7</v>
      </c>
      <c r="G19" s="12">
        <v>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3"/>
      <c r="O19" s="11">
        <f t="shared" si="5"/>
        <v>189</v>
      </c>
      <c r="P19" s="11">
        <f t="shared" si="3"/>
        <v>189</v>
      </c>
      <c r="Q19" s="21">
        <f t="shared" si="2"/>
        <v>378</v>
      </c>
    </row>
    <row r="20" spans="1:21" ht="18" x14ac:dyDescent="0.25">
      <c r="A20" s="7" t="s">
        <v>29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140</v>
      </c>
      <c r="H20" s="12">
        <v>0</v>
      </c>
      <c r="I20" s="12">
        <v>0</v>
      </c>
      <c r="J20" s="12">
        <v>0</v>
      </c>
      <c r="K20" s="12">
        <v>0</v>
      </c>
      <c r="L20" s="12">
        <v>13</v>
      </c>
      <c r="M20" s="12">
        <v>91</v>
      </c>
      <c r="N20" s="3"/>
      <c r="O20" s="11">
        <f t="shared" si="5"/>
        <v>13</v>
      </c>
      <c r="P20" s="11">
        <f t="shared" si="3"/>
        <v>231</v>
      </c>
      <c r="Q20" s="21">
        <f t="shared" si="2"/>
        <v>244</v>
      </c>
    </row>
    <row r="21" spans="1:21" ht="18" x14ac:dyDescent="0.25">
      <c r="A21" s="8" t="s">
        <v>30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15</v>
      </c>
      <c r="K21" s="13">
        <v>10</v>
      </c>
      <c r="L21" s="13">
        <v>0</v>
      </c>
      <c r="M21" s="13">
        <v>0</v>
      </c>
      <c r="N21" s="3"/>
      <c r="O21" s="11">
        <f t="shared" si="5"/>
        <v>15</v>
      </c>
      <c r="P21" s="11">
        <f t="shared" si="3"/>
        <v>10</v>
      </c>
      <c r="Q21" s="21">
        <f t="shared" si="2"/>
        <v>25</v>
      </c>
    </row>
    <row r="22" spans="1:21" ht="18" x14ac:dyDescent="0.25">
      <c r="A22" s="8" t="s">
        <v>31</v>
      </c>
      <c r="B22" s="13">
        <v>123</v>
      </c>
      <c r="C22" s="13">
        <v>154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3"/>
      <c r="O22" s="11">
        <f t="shared" si="5"/>
        <v>123</v>
      </c>
      <c r="P22" s="11">
        <f t="shared" si="3"/>
        <v>154</v>
      </c>
      <c r="Q22" s="21">
        <f t="shared" si="2"/>
        <v>277</v>
      </c>
      <c r="S22" s="22"/>
    </row>
    <row r="23" spans="1:21" ht="18" x14ac:dyDescent="0.25">
      <c r="A23" s="8" t="s">
        <v>32</v>
      </c>
      <c r="B23" s="13">
        <v>0</v>
      </c>
      <c r="C23" s="13">
        <v>0</v>
      </c>
      <c r="D23" s="13">
        <v>103</v>
      </c>
      <c r="E23" s="13">
        <v>139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3"/>
      <c r="O23" s="11">
        <f t="shared" si="5"/>
        <v>103</v>
      </c>
      <c r="P23" s="11">
        <f t="shared" si="3"/>
        <v>139</v>
      </c>
      <c r="Q23" s="21">
        <f t="shared" si="2"/>
        <v>242</v>
      </c>
    </row>
    <row r="24" spans="1:21" ht="18" x14ac:dyDescent="0.25">
      <c r="A24" s="8" t="s">
        <v>33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3"/>
      <c r="O24" s="11">
        <f t="shared" si="5"/>
        <v>0</v>
      </c>
      <c r="P24" s="11">
        <f t="shared" si="3"/>
        <v>0</v>
      </c>
      <c r="Q24" s="21">
        <f t="shared" si="2"/>
        <v>0</v>
      </c>
    </row>
    <row r="25" spans="1:21" ht="18" x14ac:dyDescent="0.25">
      <c r="A25" s="8" t="s">
        <v>34</v>
      </c>
      <c r="B25" s="13">
        <v>1889</v>
      </c>
      <c r="C25" s="13">
        <v>2160</v>
      </c>
      <c r="D25" s="13">
        <v>18</v>
      </c>
      <c r="E25" s="13">
        <v>9</v>
      </c>
      <c r="F25" s="13">
        <v>57</v>
      </c>
      <c r="G25" s="13">
        <v>191</v>
      </c>
      <c r="H25" s="13">
        <v>0</v>
      </c>
      <c r="I25" s="13">
        <v>0</v>
      </c>
      <c r="J25" s="13">
        <v>0</v>
      </c>
      <c r="K25" s="13">
        <v>0</v>
      </c>
      <c r="L25" s="13">
        <v>10</v>
      </c>
      <c r="M25" s="13">
        <v>15</v>
      </c>
      <c r="N25" s="3"/>
      <c r="O25" s="11">
        <f t="shared" si="5"/>
        <v>1974</v>
      </c>
      <c r="P25" s="11">
        <f t="shared" si="3"/>
        <v>2375</v>
      </c>
      <c r="Q25" s="21">
        <f t="shared" si="2"/>
        <v>4349</v>
      </c>
    </row>
    <row r="26" spans="1:21" ht="18" x14ac:dyDescent="0.25">
      <c r="A26" s="8" t="s">
        <v>35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3"/>
      <c r="O26" s="11">
        <f t="shared" si="5"/>
        <v>0</v>
      </c>
      <c r="P26" s="11">
        <f t="shared" si="3"/>
        <v>0</v>
      </c>
      <c r="Q26" s="21">
        <f t="shared" si="2"/>
        <v>0</v>
      </c>
    </row>
    <row r="27" spans="1:21" ht="18" x14ac:dyDescent="0.25">
      <c r="A27" s="6" t="s">
        <v>36</v>
      </c>
      <c r="B27" s="29">
        <v>10</v>
      </c>
      <c r="C27" s="29"/>
      <c r="D27" s="27">
        <v>7</v>
      </c>
      <c r="E27" s="28"/>
      <c r="F27" s="27">
        <v>0</v>
      </c>
      <c r="G27" s="28"/>
      <c r="H27" s="27">
        <v>0</v>
      </c>
      <c r="I27" s="28"/>
      <c r="J27" s="27">
        <v>0</v>
      </c>
      <c r="K27" s="28"/>
      <c r="L27" s="27">
        <v>0</v>
      </c>
      <c r="M27" s="28"/>
      <c r="N27" s="3"/>
      <c r="O27" s="11">
        <f t="shared" si="5"/>
        <v>17</v>
      </c>
      <c r="P27" s="11">
        <f t="shared" si="3"/>
        <v>0</v>
      </c>
      <c r="Q27" s="21">
        <f t="shared" si="2"/>
        <v>17</v>
      </c>
      <c r="U27" s="22"/>
    </row>
    <row r="28" spans="1:21" ht="18" x14ac:dyDescent="0.25">
      <c r="A28" s="6" t="s">
        <v>37</v>
      </c>
      <c r="B28" s="29">
        <v>3</v>
      </c>
      <c r="C28" s="29"/>
      <c r="D28" s="27">
        <v>2</v>
      </c>
      <c r="E28" s="28"/>
      <c r="F28" s="27">
        <v>8</v>
      </c>
      <c r="G28" s="28"/>
      <c r="H28" s="27">
        <v>0</v>
      </c>
      <c r="I28" s="28"/>
      <c r="J28" s="27">
        <v>0</v>
      </c>
      <c r="K28" s="28"/>
      <c r="L28" s="27">
        <v>0</v>
      </c>
      <c r="M28" s="28"/>
      <c r="N28" s="3"/>
      <c r="O28" s="11">
        <f t="shared" si="5"/>
        <v>13</v>
      </c>
      <c r="P28" s="11">
        <f t="shared" si="3"/>
        <v>0</v>
      </c>
      <c r="Q28" s="21">
        <f t="shared" si="2"/>
        <v>13</v>
      </c>
    </row>
    <row r="29" spans="1:21" ht="18" x14ac:dyDescent="0.25">
      <c r="A29" s="6" t="s">
        <v>38</v>
      </c>
      <c r="B29" s="29">
        <v>10</v>
      </c>
      <c r="C29" s="29"/>
      <c r="D29" s="27">
        <v>0</v>
      </c>
      <c r="E29" s="28"/>
      <c r="F29" s="27">
        <v>0</v>
      </c>
      <c r="G29" s="28"/>
      <c r="H29" s="27">
        <v>0</v>
      </c>
      <c r="I29" s="28"/>
      <c r="J29" s="27">
        <v>0</v>
      </c>
      <c r="K29" s="28"/>
      <c r="L29" s="27">
        <v>0</v>
      </c>
      <c r="M29" s="28"/>
      <c r="N29" s="3"/>
      <c r="O29" s="11">
        <f t="shared" si="5"/>
        <v>10</v>
      </c>
      <c r="P29" s="11">
        <f t="shared" si="3"/>
        <v>0</v>
      </c>
      <c r="Q29" s="21">
        <f t="shared" si="2"/>
        <v>10</v>
      </c>
    </row>
    <row r="30" spans="1:21" ht="18" x14ac:dyDescent="0.25">
      <c r="A30" s="6" t="s">
        <v>39</v>
      </c>
      <c r="B30" s="29">
        <v>17</v>
      </c>
      <c r="C30" s="29"/>
      <c r="D30" s="27">
        <v>12</v>
      </c>
      <c r="E30" s="28"/>
      <c r="F30" s="27">
        <v>1</v>
      </c>
      <c r="G30" s="28"/>
      <c r="H30" s="27">
        <v>0</v>
      </c>
      <c r="I30" s="28"/>
      <c r="J30" s="27">
        <v>0</v>
      </c>
      <c r="K30" s="28"/>
      <c r="L30" s="27">
        <v>0</v>
      </c>
      <c r="M30" s="28"/>
      <c r="N30" s="3"/>
      <c r="O30" s="11">
        <f t="shared" si="5"/>
        <v>30</v>
      </c>
      <c r="P30" s="11">
        <f t="shared" si="3"/>
        <v>0</v>
      </c>
      <c r="Q30" s="21">
        <f t="shared" si="2"/>
        <v>30</v>
      </c>
    </row>
    <row r="31" spans="1:21" ht="18" x14ac:dyDescent="0.25">
      <c r="A31" s="6" t="s">
        <v>40</v>
      </c>
      <c r="B31" s="29">
        <v>1</v>
      </c>
      <c r="C31" s="29"/>
      <c r="D31" s="27">
        <v>1</v>
      </c>
      <c r="E31" s="28"/>
      <c r="F31" s="27">
        <v>8</v>
      </c>
      <c r="G31" s="28"/>
      <c r="H31" s="27">
        <v>1</v>
      </c>
      <c r="I31" s="28"/>
      <c r="J31" s="27">
        <v>30</v>
      </c>
      <c r="K31" s="28"/>
      <c r="L31" s="27">
        <v>2</v>
      </c>
      <c r="M31" s="28"/>
      <c r="N31" s="3"/>
      <c r="O31" s="11">
        <v>41</v>
      </c>
      <c r="P31" s="11">
        <f t="shared" si="3"/>
        <v>0</v>
      </c>
      <c r="Q31" s="21">
        <f t="shared" si="2"/>
        <v>41</v>
      </c>
    </row>
    <row r="32" spans="1:21" ht="18" x14ac:dyDescent="0.25">
      <c r="A32" s="6" t="s">
        <v>41</v>
      </c>
      <c r="B32" s="29">
        <v>3</v>
      </c>
      <c r="C32" s="29"/>
      <c r="D32" s="27">
        <v>4</v>
      </c>
      <c r="E32" s="28"/>
      <c r="F32" s="27">
        <v>1</v>
      </c>
      <c r="G32" s="28"/>
      <c r="H32" s="27">
        <v>0</v>
      </c>
      <c r="I32" s="28"/>
      <c r="J32" s="27">
        <v>0</v>
      </c>
      <c r="K32" s="28"/>
      <c r="L32" s="27">
        <v>0</v>
      </c>
      <c r="M32" s="28"/>
      <c r="N32" s="3"/>
      <c r="O32" s="11">
        <f t="shared" ref="O32:O47" si="6">SUM(B32,D32,F32,H32,J32,L32)</f>
        <v>8</v>
      </c>
      <c r="P32" s="11">
        <f t="shared" si="3"/>
        <v>0</v>
      </c>
      <c r="Q32" s="21">
        <f t="shared" si="2"/>
        <v>8</v>
      </c>
    </row>
    <row r="33" spans="1:17" ht="18" x14ac:dyDescent="0.25">
      <c r="A33" s="8" t="s">
        <v>42</v>
      </c>
      <c r="B33" s="13">
        <v>48</v>
      </c>
      <c r="C33" s="13">
        <v>95</v>
      </c>
      <c r="D33" s="13">
        <v>11</v>
      </c>
      <c r="E33" s="13">
        <v>6</v>
      </c>
      <c r="F33" s="13">
        <v>0</v>
      </c>
      <c r="G33" s="13">
        <v>5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3"/>
      <c r="O33" s="11">
        <f t="shared" si="6"/>
        <v>59</v>
      </c>
      <c r="P33" s="11">
        <f t="shared" si="3"/>
        <v>106</v>
      </c>
      <c r="Q33" s="21">
        <f t="shared" si="2"/>
        <v>165</v>
      </c>
    </row>
    <row r="34" spans="1:17" ht="18" x14ac:dyDescent="0.25">
      <c r="A34" s="8" t="s">
        <v>56</v>
      </c>
      <c r="B34" s="13">
        <v>181</v>
      </c>
      <c r="C34" s="13">
        <v>36</v>
      </c>
      <c r="D34" s="13">
        <v>39</v>
      </c>
      <c r="E34" s="13">
        <v>30</v>
      </c>
      <c r="F34" s="13">
        <v>7</v>
      </c>
      <c r="G34" s="13">
        <v>3</v>
      </c>
      <c r="H34" s="13">
        <v>28</v>
      </c>
      <c r="I34" s="13">
        <v>51</v>
      </c>
      <c r="J34" s="13">
        <v>1</v>
      </c>
      <c r="K34" s="13">
        <v>0</v>
      </c>
      <c r="L34" s="13">
        <v>0</v>
      </c>
      <c r="M34" s="13">
        <v>0</v>
      </c>
      <c r="N34" s="3"/>
      <c r="O34" s="11">
        <f t="shared" si="6"/>
        <v>256</v>
      </c>
      <c r="P34" s="11">
        <f t="shared" si="3"/>
        <v>120</v>
      </c>
      <c r="Q34" s="21">
        <f t="shared" si="2"/>
        <v>376</v>
      </c>
    </row>
    <row r="35" spans="1:17" ht="18" x14ac:dyDescent="0.25">
      <c r="A35" s="8" t="s">
        <v>43</v>
      </c>
      <c r="B35" s="13">
        <v>683</v>
      </c>
      <c r="C35" s="13">
        <v>1306</v>
      </c>
      <c r="D35" s="13">
        <v>0</v>
      </c>
      <c r="E35" s="13">
        <v>0</v>
      </c>
      <c r="F35" s="13">
        <v>0</v>
      </c>
      <c r="G35" s="13">
        <v>0</v>
      </c>
      <c r="H35" s="13">
        <v>2</v>
      </c>
      <c r="I35" s="13">
        <v>35</v>
      </c>
      <c r="J35" s="13">
        <v>0</v>
      </c>
      <c r="K35" s="13">
        <v>0</v>
      </c>
      <c r="L35" s="13">
        <v>0</v>
      </c>
      <c r="M35" s="13">
        <v>0</v>
      </c>
      <c r="N35" s="3"/>
      <c r="O35" s="11">
        <f t="shared" si="6"/>
        <v>685</v>
      </c>
      <c r="P35" s="11">
        <f t="shared" si="3"/>
        <v>1341</v>
      </c>
      <c r="Q35" s="21">
        <f t="shared" si="2"/>
        <v>2026</v>
      </c>
    </row>
    <row r="36" spans="1:17" ht="18" x14ac:dyDescent="0.25">
      <c r="A36" s="7" t="s">
        <v>44</v>
      </c>
      <c r="B36" s="12">
        <v>135</v>
      </c>
      <c r="C36" s="12">
        <v>170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3"/>
      <c r="O36" s="11">
        <f t="shared" si="6"/>
        <v>135</v>
      </c>
      <c r="P36" s="11">
        <f t="shared" si="3"/>
        <v>170</v>
      </c>
      <c r="Q36" s="21">
        <f t="shared" si="2"/>
        <v>305</v>
      </c>
    </row>
    <row r="37" spans="1:17" ht="18" x14ac:dyDescent="0.25">
      <c r="A37" s="7" t="s">
        <v>45</v>
      </c>
      <c r="B37" s="12">
        <v>0</v>
      </c>
      <c r="C37" s="12">
        <v>0</v>
      </c>
      <c r="D37" s="12">
        <v>61</v>
      </c>
      <c r="E37" s="12">
        <v>79</v>
      </c>
      <c r="F37" s="12">
        <v>13</v>
      </c>
      <c r="G37" s="12">
        <v>22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3"/>
      <c r="O37" s="11">
        <f t="shared" si="6"/>
        <v>74</v>
      </c>
      <c r="P37" s="11">
        <f t="shared" si="3"/>
        <v>101</v>
      </c>
      <c r="Q37" s="21">
        <f t="shared" si="2"/>
        <v>175</v>
      </c>
    </row>
    <row r="38" spans="1:17" ht="18" x14ac:dyDescent="0.25">
      <c r="A38" s="7" t="s">
        <v>46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3"/>
      <c r="O38" s="11">
        <f t="shared" si="6"/>
        <v>0</v>
      </c>
      <c r="P38" s="11">
        <f t="shared" si="3"/>
        <v>0</v>
      </c>
      <c r="Q38" s="21">
        <f t="shared" si="2"/>
        <v>0</v>
      </c>
    </row>
    <row r="39" spans="1:17" ht="18" x14ac:dyDescent="0.25">
      <c r="A39" s="7" t="s">
        <v>47</v>
      </c>
      <c r="B39" s="12">
        <v>0</v>
      </c>
      <c r="C39" s="12">
        <v>0</v>
      </c>
      <c r="D39" s="12">
        <v>12</v>
      </c>
      <c r="E39" s="12">
        <v>8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3"/>
      <c r="O39" s="11">
        <f t="shared" si="6"/>
        <v>12</v>
      </c>
      <c r="P39" s="11">
        <f t="shared" si="3"/>
        <v>8</v>
      </c>
      <c r="Q39" s="21">
        <f t="shared" si="2"/>
        <v>20</v>
      </c>
    </row>
    <row r="40" spans="1:17" ht="18" x14ac:dyDescent="0.25">
      <c r="A40" s="7" t="s">
        <v>48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3"/>
      <c r="O40" s="11">
        <f t="shared" si="6"/>
        <v>0</v>
      </c>
      <c r="P40" s="11">
        <f t="shared" si="3"/>
        <v>0</v>
      </c>
      <c r="Q40" s="21">
        <f t="shared" si="2"/>
        <v>0</v>
      </c>
    </row>
    <row r="41" spans="1:17" ht="18" x14ac:dyDescent="0.25">
      <c r="A41" s="7" t="s">
        <v>49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3"/>
      <c r="O41" s="11">
        <f t="shared" si="6"/>
        <v>0</v>
      </c>
      <c r="P41" s="11">
        <f t="shared" si="3"/>
        <v>0</v>
      </c>
      <c r="Q41" s="21">
        <f t="shared" si="2"/>
        <v>0</v>
      </c>
    </row>
    <row r="42" spans="1:17" ht="18" x14ac:dyDescent="0.25">
      <c r="A42" s="7" t="s">
        <v>50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3"/>
      <c r="O42" s="11">
        <f t="shared" si="6"/>
        <v>0</v>
      </c>
      <c r="P42" s="11">
        <f t="shared" si="3"/>
        <v>0</v>
      </c>
      <c r="Q42" s="21">
        <f t="shared" si="2"/>
        <v>0</v>
      </c>
    </row>
    <row r="43" spans="1:17" ht="18" x14ac:dyDescent="0.25">
      <c r="A43" s="7" t="s">
        <v>51</v>
      </c>
      <c r="B43" s="12">
        <v>0</v>
      </c>
      <c r="C43" s="12">
        <v>0</v>
      </c>
      <c r="D43" s="12">
        <v>104</v>
      </c>
      <c r="E43" s="12">
        <v>146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3"/>
      <c r="O43" s="11">
        <f t="shared" si="6"/>
        <v>104</v>
      </c>
      <c r="P43" s="11">
        <f t="shared" si="3"/>
        <v>146</v>
      </c>
      <c r="Q43" s="21">
        <f>SUM(O43:P43)</f>
        <v>250</v>
      </c>
    </row>
    <row r="44" spans="1:17" ht="18" x14ac:dyDescent="0.25">
      <c r="A44" s="7" t="s">
        <v>52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552</v>
      </c>
      <c r="I44" s="12">
        <v>0</v>
      </c>
      <c r="J44" s="12">
        <v>20</v>
      </c>
      <c r="K44" s="12">
        <v>0</v>
      </c>
      <c r="L44" s="12">
        <v>0</v>
      </c>
      <c r="M44" s="12">
        <v>68</v>
      </c>
      <c r="N44" s="3"/>
      <c r="O44" s="11">
        <f t="shared" si="6"/>
        <v>572</v>
      </c>
      <c r="P44" s="11">
        <f t="shared" si="3"/>
        <v>68</v>
      </c>
      <c r="Q44" s="21">
        <f t="shared" si="2"/>
        <v>640</v>
      </c>
    </row>
    <row r="45" spans="1:17" x14ac:dyDescent="0.25">
      <c r="A45" s="34" t="s">
        <v>58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O45" s="1">
        <f t="shared" si="6"/>
        <v>0</v>
      </c>
      <c r="P45" s="1">
        <f t="shared" si="3"/>
        <v>0</v>
      </c>
      <c r="Q45" s="1">
        <f t="shared" si="2"/>
        <v>0</v>
      </c>
    </row>
    <row r="46" spans="1:17" x14ac:dyDescent="0.25">
      <c r="A46" s="34" t="s">
        <v>59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O46" s="1">
        <f t="shared" si="6"/>
        <v>0</v>
      </c>
      <c r="P46" s="1">
        <f t="shared" si="3"/>
        <v>0</v>
      </c>
      <c r="Q46" s="1">
        <f t="shared" si="2"/>
        <v>0</v>
      </c>
    </row>
    <row r="47" spans="1:17" x14ac:dyDescent="0.25">
      <c r="A47" s="34" t="s">
        <v>60</v>
      </c>
      <c r="B47" s="35"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O47" s="1">
        <f t="shared" si="6"/>
        <v>0</v>
      </c>
      <c r="P47" s="1">
        <f t="shared" si="3"/>
        <v>0</v>
      </c>
      <c r="Q47" s="1">
        <f t="shared" si="2"/>
        <v>0</v>
      </c>
    </row>
    <row r="49" spans="1:18" ht="15.75" x14ac:dyDescent="0.25">
      <c r="A49" s="18" t="s">
        <v>53</v>
      </c>
      <c r="B49" s="11">
        <f>SUM(B3,B4,B5,B6,B7,B15,B16,B17,B18,B19,B20,B21,B22,B23,B24,B25,B26,B33,B34,B35,B36,B37,B38,B39,B40,B41,B42,B43,B44)</f>
        <v>3934</v>
      </c>
      <c r="C49" s="11">
        <f>SUM(C3,C4,C5,C15,C16,C17,C18,C19,C20,C21,C22,C23,C24,C25,C26,C33,C34,C35,C36,C37,C38,C39,C40,C41,C42,C43,C44)</f>
        <v>4970</v>
      </c>
      <c r="D49" s="11">
        <v>577</v>
      </c>
      <c r="E49" s="11">
        <v>637</v>
      </c>
      <c r="F49" s="11">
        <f>SUM(F3:F5,F15:F26,F33:F44)</f>
        <v>138</v>
      </c>
      <c r="G49" s="11">
        <f>SUM(G3:G5,G15:G26,G33:G44)</f>
        <v>458</v>
      </c>
      <c r="H49" s="11">
        <v>694</v>
      </c>
      <c r="I49" s="11">
        <v>199</v>
      </c>
      <c r="J49" s="11">
        <f>SUM(J3:J5,J15:J26,J33:J44)</f>
        <v>65</v>
      </c>
      <c r="K49" s="11">
        <f>SUM(K3:K5,K15:K26,K33:K44)</f>
        <v>37</v>
      </c>
      <c r="L49" s="11">
        <f>SUM(L3:L5,L15:L26,L26,L33:L44,L26)</f>
        <v>38</v>
      </c>
      <c r="M49" s="11">
        <f>SUM(M3:M5,M15:M26,M33:M44)</f>
        <v>184</v>
      </c>
      <c r="N49" s="14"/>
      <c r="O49" s="9"/>
      <c r="P49" s="9"/>
      <c r="Q49" s="9"/>
    </row>
    <row r="50" spans="1:18" ht="18.75" x14ac:dyDescent="0.3">
      <c r="A50" s="19" t="s">
        <v>54</v>
      </c>
      <c r="B50" s="32">
        <f>SUM(B49:C49)</f>
        <v>8904</v>
      </c>
      <c r="C50" s="33"/>
      <c r="D50" s="32">
        <f>SUM(D49:E49)</f>
        <v>1214</v>
      </c>
      <c r="E50" s="33"/>
      <c r="F50" s="32">
        <f t="shared" ref="F50" si="7">SUM(F49:G49)</f>
        <v>596</v>
      </c>
      <c r="G50" s="33"/>
      <c r="H50" s="32">
        <f t="shared" ref="H50" si="8">SUM(H49:I49)</f>
        <v>893</v>
      </c>
      <c r="I50" s="33"/>
      <c r="J50" s="32">
        <f t="shared" ref="J50" si="9">SUM(J49:K49)</f>
        <v>102</v>
      </c>
      <c r="K50" s="33"/>
      <c r="L50" s="32">
        <f>SUM(L49:M49)</f>
        <v>222</v>
      </c>
      <c r="M50" s="33"/>
      <c r="N50" s="16"/>
      <c r="O50" s="26"/>
      <c r="P50" s="26"/>
      <c r="Q50" s="20">
        <f>SUM(B50:M50)</f>
        <v>11931</v>
      </c>
      <c r="R50" s="22"/>
    </row>
  </sheetData>
  <mergeCells count="76">
    <mergeCell ref="L50:M50"/>
    <mergeCell ref="B50:C50"/>
    <mergeCell ref="D50:E50"/>
    <mergeCell ref="F50:G50"/>
    <mergeCell ref="H50:I50"/>
    <mergeCell ref="J50:K50"/>
    <mergeCell ref="B30:C30"/>
    <mergeCell ref="D8:E8"/>
    <mergeCell ref="D9:E9"/>
    <mergeCell ref="B31:C31"/>
    <mergeCell ref="B32:C32"/>
    <mergeCell ref="D32:E32"/>
    <mergeCell ref="D10:E10"/>
    <mergeCell ref="D11:E11"/>
    <mergeCell ref="D12:E12"/>
    <mergeCell ref="D13:E13"/>
    <mergeCell ref="D14:E14"/>
    <mergeCell ref="D27:E27"/>
    <mergeCell ref="D28:E28"/>
    <mergeCell ref="D29:E29"/>
    <mergeCell ref="D30:E30"/>
    <mergeCell ref="D31:E31"/>
    <mergeCell ref="L1:M1"/>
    <mergeCell ref="L29:M29"/>
    <mergeCell ref="L30:M30"/>
    <mergeCell ref="L31:M31"/>
    <mergeCell ref="L32:M32"/>
    <mergeCell ref="L12:M12"/>
    <mergeCell ref="L13:M13"/>
    <mergeCell ref="L14:M14"/>
    <mergeCell ref="L27:M27"/>
    <mergeCell ref="L28:M28"/>
    <mergeCell ref="L8:M8"/>
    <mergeCell ref="L9:M9"/>
    <mergeCell ref="L10:M10"/>
    <mergeCell ref="L11:M11"/>
    <mergeCell ref="B1:C1"/>
    <mergeCell ref="D1:E1"/>
    <mergeCell ref="F1:G1"/>
    <mergeCell ref="H1:I1"/>
    <mergeCell ref="J1:K1"/>
    <mergeCell ref="B14:C14"/>
    <mergeCell ref="B27:C27"/>
    <mergeCell ref="B28:C28"/>
    <mergeCell ref="B29:C29"/>
    <mergeCell ref="B8:C8"/>
    <mergeCell ref="B9:C9"/>
    <mergeCell ref="B10:C10"/>
    <mergeCell ref="B11:C11"/>
    <mergeCell ref="B12:C12"/>
    <mergeCell ref="B13:C13"/>
    <mergeCell ref="F27:G27"/>
    <mergeCell ref="J27:K27"/>
    <mergeCell ref="J8:K8"/>
    <mergeCell ref="J9:K9"/>
    <mergeCell ref="J10:K10"/>
    <mergeCell ref="J11:K11"/>
    <mergeCell ref="J12:K12"/>
    <mergeCell ref="J13:K13"/>
    <mergeCell ref="J14:K14"/>
    <mergeCell ref="H27:I27"/>
    <mergeCell ref="J30:K30"/>
    <mergeCell ref="J31:K31"/>
    <mergeCell ref="J32:K32"/>
    <mergeCell ref="F28:G28"/>
    <mergeCell ref="F29:G29"/>
    <mergeCell ref="F30:G30"/>
    <mergeCell ref="F31:G31"/>
    <mergeCell ref="F32:G32"/>
    <mergeCell ref="J28:K28"/>
    <mergeCell ref="J29:K29"/>
    <mergeCell ref="H28:I28"/>
    <mergeCell ref="H29:I29"/>
    <mergeCell ref="H30:I30"/>
    <mergeCell ref="H31:I31"/>
    <mergeCell ref="H32:I32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javo_ronquillo@hotmail.com</dc:creator>
  <cp:lastModifiedBy>javo_ronquillo@hotmail.com</cp:lastModifiedBy>
  <cp:lastPrinted>2021-10-25T17:46:19Z</cp:lastPrinted>
  <dcterms:created xsi:type="dcterms:W3CDTF">2021-06-02T17:39:14Z</dcterms:created>
  <dcterms:modified xsi:type="dcterms:W3CDTF">2021-10-25T18:19:21Z</dcterms:modified>
</cp:coreProperties>
</file>