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240" yWindow="45" windowWidth="27315" windowHeight="12600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C46" i="1" l="1"/>
  <c r="N46" i="1" l="1"/>
  <c r="M46" i="1"/>
  <c r="L46" i="1"/>
  <c r="K46" i="1"/>
  <c r="J46" i="1"/>
  <c r="I46" i="1"/>
  <c r="H46" i="1"/>
  <c r="G46" i="1"/>
  <c r="F46" i="1"/>
  <c r="E46" i="1"/>
  <c r="D46" i="1"/>
  <c r="E47" i="1" l="1"/>
  <c r="C47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" i="1"/>
  <c r="P5" i="1"/>
  <c r="P6" i="1"/>
  <c r="P7" i="1"/>
  <c r="P8" i="1"/>
  <c r="P9" i="1"/>
  <c r="P10" i="1"/>
  <c r="P11" i="1"/>
  <c r="P12" i="1"/>
  <c r="P13" i="1"/>
  <c r="R13" i="1" s="1"/>
  <c r="P14" i="1"/>
  <c r="R14" i="1" s="1"/>
  <c r="P15" i="1"/>
  <c r="P16" i="1"/>
  <c r="P17" i="1"/>
  <c r="P18" i="1"/>
  <c r="P19" i="1"/>
  <c r="P20" i="1"/>
  <c r="P21" i="1"/>
  <c r="P22" i="1"/>
  <c r="R22" i="1" s="1"/>
  <c r="P23" i="1"/>
  <c r="P24" i="1"/>
  <c r="P25" i="1"/>
  <c r="P26" i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P35" i="1"/>
  <c r="P36" i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" i="1"/>
  <c r="G47" i="1"/>
  <c r="I47" i="1"/>
  <c r="K47" i="1"/>
  <c r="R24" i="1" l="1"/>
  <c r="R15" i="1"/>
  <c r="R18" i="1"/>
  <c r="R12" i="1"/>
  <c r="R11" i="1"/>
  <c r="R9" i="1"/>
  <c r="R10" i="1"/>
  <c r="R21" i="1"/>
  <c r="R26" i="1"/>
  <c r="R25" i="1"/>
  <c r="R23" i="1"/>
  <c r="R16" i="1"/>
  <c r="R8" i="1"/>
  <c r="R6" i="1"/>
  <c r="R35" i="1"/>
  <c r="R5" i="1"/>
  <c r="R4" i="1"/>
  <c r="R36" i="1"/>
  <c r="R34" i="1"/>
  <c r="R7" i="1"/>
  <c r="R17" i="1"/>
  <c r="R19" i="1"/>
  <c r="R20" i="1"/>
  <c r="M47" i="1"/>
  <c r="R47" i="1" s="1"/>
</calcChain>
</file>

<file path=xl/sharedStrings.xml><?xml version="1.0" encoding="utf-8"?>
<sst xmlns="http://schemas.openxmlformats.org/spreadsheetml/2006/main" count="68" uniqueCount="57">
  <si>
    <t>Hombres</t>
  </si>
  <si>
    <t>Mujeres</t>
  </si>
  <si>
    <t>Total</t>
  </si>
  <si>
    <t>Juárez</t>
  </si>
  <si>
    <t>Chihuahua</t>
  </si>
  <si>
    <t>Delicias</t>
  </si>
  <si>
    <t>NCG</t>
  </si>
  <si>
    <t>Cuauhtemoc</t>
  </si>
  <si>
    <t>Parral</t>
  </si>
  <si>
    <t>total</t>
  </si>
  <si>
    <t>hombres</t>
  </si>
  <si>
    <t>mujeres</t>
  </si>
  <si>
    <r>
      <t>1.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Municipales</t>
    </r>
  </si>
  <si>
    <r>
      <t>2.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Estatales</t>
    </r>
  </si>
  <si>
    <r>
      <t>3.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Federales</t>
    </r>
  </si>
  <si>
    <r>
      <t>4.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a Servidores Púbicos SEDENA</t>
    </r>
  </si>
  <si>
    <r>
      <t>5.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de Sector Salud</t>
    </r>
  </si>
  <si>
    <r>
      <t>6.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Cursos a Servidores Públicos</t>
    </r>
  </si>
  <si>
    <r>
      <t>7.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Conferencias a Servidores Públicos</t>
    </r>
  </si>
  <si>
    <r>
      <t>8.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Capacitaciones a Servidores Públicos</t>
    </r>
  </si>
  <si>
    <r>
      <t>9.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Talleres a Servidores Públicos</t>
    </r>
  </si>
  <si>
    <r>
      <t>10.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Eventos a Servidores Públicos</t>
    </r>
  </si>
  <si>
    <r>
      <t>11.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Stand Informativo a Servidores Públicos</t>
    </r>
  </si>
  <si>
    <r>
      <t>12.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Colaboraciones Institucionales con Servidores Públicos ( Mesas de trabajo)</t>
    </r>
  </si>
  <si>
    <r>
      <t>13.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prescolar</t>
    </r>
  </si>
  <si>
    <r>
      <t>14.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primaria</t>
    </r>
  </si>
  <si>
    <r>
      <t>15.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secundaria</t>
    </r>
  </si>
  <si>
    <r>
      <t>16.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preparatoria/equivalente</t>
    </r>
  </si>
  <si>
    <r>
      <t>17.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universitario/maestría</t>
    </r>
  </si>
  <si>
    <r>
      <t>18.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de estancia infantil</t>
    </r>
  </si>
  <si>
    <r>
      <t>19.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prescolar</t>
    </r>
  </si>
  <si>
    <r>
      <t>20.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primaria</t>
    </r>
  </si>
  <si>
    <r>
      <t>21.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secundaria</t>
    </r>
  </si>
  <si>
    <r>
      <t>22.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preparatoria</t>
    </r>
  </si>
  <si>
    <r>
      <t>23.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universitario/maestría</t>
    </r>
  </si>
  <si>
    <r>
      <t>24.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padres de familia</t>
    </r>
  </si>
  <si>
    <r>
      <t>25.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escuelas</t>
    </r>
  </si>
  <si>
    <r>
      <t>26.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Municipios visitados</t>
    </r>
  </si>
  <si>
    <r>
      <t>27.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Entrega de material de difusión</t>
    </r>
  </si>
  <si>
    <r>
      <t>28.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organizaciones civiles (Cuantas)</t>
    </r>
  </si>
  <si>
    <r>
      <t>29.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en los medios de comunicación</t>
    </r>
  </si>
  <si>
    <r>
      <t>30.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empresas (cuantas)</t>
    </r>
  </si>
  <si>
    <r>
      <t>31.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Organizaciones no gubernamentales (numero de personas)</t>
    </r>
  </si>
  <si>
    <r>
      <t>32.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Empresas y organizaciones de la sociedad civil (numero de personas)</t>
    </r>
  </si>
  <si>
    <r>
      <t>33.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Publico General</t>
    </r>
  </si>
  <si>
    <r>
      <t>34.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Niñez</t>
    </r>
  </si>
  <si>
    <r>
      <t>35.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Adolescentes</t>
    </r>
  </si>
  <si>
    <r>
      <t>36.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Mujeres</t>
    </r>
  </si>
  <si>
    <r>
      <t>37.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Mayores</t>
    </r>
  </si>
  <si>
    <r>
      <t>38.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con discapacidad</t>
    </r>
  </si>
  <si>
    <r>
      <t>39.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Indígenas</t>
    </r>
  </si>
  <si>
    <r>
      <t>40.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Menonitas</t>
    </r>
  </si>
  <si>
    <r>
      <t>41.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Personas Migrantes</t>
    </r>
  </si>
  <si>
    <r>
      <t>42.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Sentenciados/procesados</t>
    </r>
  </si>
  <si>
    <t>Total segregado por Hombres y Mujeres</t>
  </si>
  <si>
    <t xml:space="preserve">            Total General</t>
  </si>
  <si>
    <t>POA Capacitación  2021 (2do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</si>
</sst>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202124"/>
      <name val="Arial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2" fillId="2" borderId="1" xfId="0" applyFont="1" applyFill="1" applyBorder="1" applyAlignment="1">
      <alignment horizontal="left" vertical="center" indent="5"/>
    </xf>
    <xf numFmtId="0" fontId="2" fillId="3" borderId="1" xfId="0" applyFont="1" applyFill="1" applyBorder="1" applyAlignment="1">
      <alignment horizontal="left" vertical="center" indent="5"/>
    </xf>
    <xf numFmtId="0" fontId="2" fillId="8" borderId="1" xfId="0" applyFont="1" applyFill="1" applyBorder="1" applyAlignment="1">
      <alignment horizontal="left" vertical="center" indent="5"/>
    </xf>
    <xf numFmtId="0" fontId="2" fillId="5" borderId="1" xfId="0" applyFont="1" applyFill="1" applyBorder="1" applyAlignment="1">
      <alignment horizontal="left" vertical="center" indent="5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5"/>
    </xf>
    <xf numFmtId="0" fontId="4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8" fillId="0" borderId="0" xfId="0" applyFont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7"/>
  <sheetViews>
    <sheetView tabSelected="1" zoomScale="70" zoomScaleNormal="70" workbookViewId="0">
      <selection activeCell="S6" sqref="S6"/>
    </sheetView>
  </sheetViews>
  <sheetFormatPr baseColWidth="10" defaultRowHeight="15" x14ac:dyDescent="0.25"/>
  <cols>
    <col min="1" max="1" width="5.7109375" customWidth="1"/>
    <col min="2" max="2" width="124.85546875" bestFit="1" customWidth="1"/>
    <col min="3" max="3" width="15.140625" style="1" bestFit="1" customWidth="1"/>
    <col min="4" max="14" width="11.42578125" style="1"/>
    <col min="15" max="15" width="7.85546875" style="2" customWidth="1"/>
    <col min="16" max="18" width="11.42578125" style="1"/>
  </cols>
  <sheetData>
    <row r="2" spans="2:21" ht="23.25" x14ac:dyDescent="0.3">
      <c r="B2" s="15" t="s">
        <v>56</v>
      </c>
      <c r="C2" s="27" t="s">
        <v>4</v>
      </c>
      <c r="D2" s="27"/>
      <c r="E2" s="26" t="s">
        <v>3</v>
      </c>
      <c r="F2" s="26"/>
      <c r="G2" s="27" t="s">
        <v>5</v>
      </c>
      <c r="H2" s="27"/>
      <c r="I2" s="26" t="s">
        <v>7</v>
      </c>
      <c r="J2" s="26"/>
      <c r="K2" s="27" t="s">
        <v>8</v>
      </c>
      <c r="L2" s="27"/>
      <c r="M2" s="26" t="s">
        <v>6</v>
      </c>
      <c r="N2" s="26"/>
      <c r="O2" s="16"/>
      <c r="P2" s="17" t="s">
        <v>2</v>
      </c>
      <c r="Q2" s="17" t="s">
        <v>9</v>
      </c>
      <c r="R2" s="17" t="s">
        <v>9</v>
      </c>
    </row>
    <row r="3" spans="2:21" x14ac:dyDescent="0.25">
      <c r="B3" s="4"/>
      <c r="C3" s="9" t="s">
        <v>0</v>
      </c>
      <c r="D3" s="9" t="s">
        <v>1</v>
      </c>
      <c r="E3" s="9" t="s">
        <v>0</v>
      </c>
      <c r="F3" s="9" t="s">
        <v>1</v>
      </c>
      <c r="G3" s="9" t="s">
        <v>0</v>
      </c>
      <c r="H3" s="9" t="s">
        <v>1</v>
      </c>
      <c r="I3" s="9" t="s">
        <v>0</v>
      </c>
      <c r="J3" s="9" t="s">
        <v>1</v>
      </c>
      <c r="K3" s="9" t="s">
        <v>0</v>
      </c>
      <c r="L3" s="9" t="s">
        <v>1</v>
      </c>
      <c r="M3" s="9" t="s">
        <v>0</v>
      </c>
      <c r="N3" s="9" t="s">
        <v>1</v>
      </c>
      <c r="O3" s="3"/>
      <c r="P3" s="9" t="s">
        <v>10</v>
      </c>
      <c r="Q3" s="9" t="s">
        <v>11</v>
      </c>
      <c r="R3" s="9"/>
    </row>
    <row r="4" spans="2:21" ht="18" x14ac:dyDescent="0.25">
      <c r="B4" s="5" t="s">
        <v>12</v>
      </c>
      <c r="C4" s="10">
        <v>282</v>
      </c>
      <c r="D4" s="10">
        <v>28</v>
      </c>
      <c r="E4" s="10">
        <v>83</v>
      </c>
      <c r="F4" s="10">
        <v>18</v>
      </c>
      <c r="G4" s="10">
        <v>237</v>
      </c>
      <c r="H4" s="10">
        <v>167</v>
      </c>
      <c r="I4" s="10">
        <v>2</v>
      </c>
      <c r="J4" s="10">
        <v>21</v>
      </c>
      <c r="K4" s="10">
        <v>0</v>
      </c>
      <c r="L4" s="10">
        <v>0</v>
      </c>
      <c r="M4" s="10">
        <v>111</v>
      </c>
      <c r="N4" s="10">
        <v>21</v>
      </c>
      <c r="O4" s="3"/>
      <c r="P4" s="11">
        <f>SUM(C4,E4,G4,I4,K4,K4,M4)</f>
        <v>715</v>
      </c>
      <c r="Q4" s="11">
        <f>SUM(D4,F4,H4,J4,L4,N4)</f>
        <v>255</v>
      </c>
      <c r="R4" s="21">
        <f>SUM(P4:Q4)</f>
        <v>970</v>
      </c>
    </row>
    <row r="5" spans="2:21" ht="18" x14ac:dyDescent="0.25">
      <c r="B5" s="5" t="s">
        <v>13</v>
      </c>
      <c r="C5" s="10">
        <v>2069</v>
      </c>
      <c r="D5" s="10">
        <v>2452</v>
      </c>
      <c r="E5" s="10">
        <v>254</v>
      </c>
      <c r="F5" s="10">
        <v>158</v>
      </c>
      <c r="G5" s="10">
        <v>0</v>
      </c>
      <c r="H5" s="10">
        <v>0</v>
      </c>
      <c r="I5" s="10">
        <v>38</v>
      </c>
      <c r="J5" s="10">
        <v>18</v>
      </c>
      <c r="K5" s="10">
        <v>0</v>
      </c>
      <c r="L5" s="10">
        <v>0</v>
      </c>
      <c r="M5" s="10">
        <v>0</v>
      </c>
      <c r="N5" s="10">
        <v>0</v>
      </c>
      <c r="O5" s="3"/>
      <c r="P5" s="11">
        <f t="shared" ref="P5:P45" si="0">SUM(C5,E5,G5,I5,K5,K5,M5)</f>
        <v>2361</v>
      </c>
      <c r="Q5" s="11">
        <f t="shared" ref="Q5:Q45" si="1">SUM(D5,F5,H5,J5,L5,N5)</f>
        <v>2628</v>
      </c>
      <c r="R5" s="21">
        <f t="shared" ref="R5:R45" si="2">SUM(P5:Q5)</f>
        <v>4989</v>
      </c>
    </row>
    <row r="6" spans="2:21" ht="18" x14ac:dyDescent="0.25">
      <c r="B6" s="5" t="s">
        <v>14</v>
      </c>
      <c r="C6" s="10">
        <v>294</v>
      </c>
      <c r="D6" s="10">
        <v>50</v>
      </c>
      <c r="E6" s="10">
        <v>18</v>
      </c>
      <c r="F6" s="10">
        <v>24</v>
      </c>
      <c r="G6" s="10">
        <v>0</v>
      </c>
      <c r="H6" s="10">
        <v>0</v>
      </c>
      <c r="I6" s="10">
        <v>21</v>
      </c>
      <c r="J6" s="10">
        <v>62</v>
      </c>
      <c r="K6" s="10">
        <v>0</v>
      </c>
      <c r="L6" s="10">
        <v>0</v>
      </c>
      <c r="M6" s="10">
        <v>0</v>
      </c>
      <c r="N6" s="10">
        <v>0</v>
      </c>
      <c r="O6" s="3"/>
      <c r="P6" s="11">
        <f t="shared" si="0"/>
        <v>333</v>
      </c>
      <c r="Q6" s="11">
        <f t="shared" si="1"/>
        <v>136</v>
      </c>
      <c r="R6" s="21">
        <f t="shared" si="2"/>
        <v>469</v>
      </c>
    </row>
    <row r="7" spans="2:21" ht="18" x14ac:dyDescent="0.25">
      <c r="B7" s="5" t="s">
        <v>15</v>
      </c>
      <c r="C7" s="10">
        <v>0</v>
      </c>
      <c r="D7" s="10">
        <v>0</v>
      </c>
      <c r="E7" s="10">
        <v>239</v>
      </c>
      <c r="F7" s="10">
        <v>24</v>
      </c>
      <c r="G7" s="10">
        <v>50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3"/>
      <c r="P7" s="11">
        <f t="shared" si="0"/>
        <v>289</v>
      </c>
      <c r="Q7" s="11">
        <f t="shared" si="1"/>
        <v>24</v>
      </c>
      <c r="R7" s="21">
        <f t="shared" si="2"/>
        <v>313</v>
      </c>
    </row>
    <row r="8" spans="2:21" ht="18" x14ac:dyDescent="0.25">
      <c r="B8" s="5" t="s">
        <v>16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71</v>
      </c>
      <c r="J8" s="10">
        <v>152</v>
      </c>
      <c r="K8" s="10">
        <v>0</v>
      </c>
      <c r="L8" s="10">
        <v>0</v>
      </c>
      <c r="M8" s="10">
        <v>0</v>
      </c>
      <c r="N8" s="10">
        <v>0</v>
      </c>
      <c r="O8" s="3"/>
      <c r="P8" s="11">
        <f t="shared" si="0"/>
        <v>71</v>
      </c>
      <c r="Q8" s="11">
        <f t="shared" si="1"/>
        <v>152</v>
      </c>
      <c r="R8" s="21">
        <f t="shared" si="2"/>
        <v>223</v>
      </c>
    </row>
    <row r="9" spans="2:21" ht="18" x14ac:dyDescent="0.25">
      <c r="B9" s="6" t="s">
        <v>17</v>
      </c>
      <c r="C9" s="25">
        <v>17</v>
      </c>
      <c r="D9" s="25"/>
      <c r="E9" s="25">
        <v>5</v>
      </c>
      <c r="F9" s="25"/>
      <c r="G9" s="25">
        <v>2</v>
      </c>
      <c r="H9" s="25"/>
      <c r="I9" s="25">
        <v>8</v>
      </c>
      <c r="J9" s="25"/>
      <c r="K9" s="25">
        <v>0</v>
      </c>
      <c r="L9" s="25"/>
      <c r="M9" s="25">
        <v>0</v>
      </c>
      <c r="N9" s="25"/>
      <c r="O9" s="23"/>
      <c r="P9" s="28">
        <f t="shared" si="0"/>
        <v>32</v>
      </c>
      <c r="Q9" s="28">
        <f t="shared" si="1"/>
        <v>0</v>
      </c>
      <c r="R9" s="29">
        <f t="shared" si="2"/>
        <v>32</v>
      </c>
    </row>
    <row r="10" spans="2:21" ht="18" x14ac:dyDescent="0.25">
      <c r="B10" s="6" t="s">
        <v>18</v>
      </c>
      <c r="C10" s="25">
        <v>0</v>
      </c>
      <c r="D10" s="25"/>
      <c r="E10" s="25">
        <v>5</v>
      </c>
      <c r="F10" s="25"/>
      <c r="G10" s="25">
        <v>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3"/>
      <c r="P10" s="28">
        <f t="shared" si="0"/>
        <v>5</v>
      </c>
      <c r="Q10" s="28">
        <f t="shared" si="1"/>
        <v>0</v>
      </c>
      <c r="R10" s="29">
        <f t="shared" si="2"/>
        <v>5</v>
      </c>
    </row>
    <row r="11" spans="2:21" ht="18" x14ac:dyDescent="0.25">
      <c r="B11" s="6" t="s">
        <v>19</v>
      </c>
      <c r="C11" s="25">
        <v>43</v>
      </c>
      <c r="D11" s="25"/>
      <c r="E11" s="25">
        <v>0</v>
      </c>
      <c r="F11" s="25"/>
      <c r="G11" s="25">
        <v>23</v>
      </c>
      <c r="H11" s="25"/>
      <c r="I11" s="25">
        <v>22</v>
      </c>
      <c r="J11" s="25"/>
      <c r="K11" s="25">
        <v>0</v>
      </c>
      <c r="L11" s="25"/>
      <c r="M11" s="25">
        <v>0</v>
      </c>
      <c r="N11" s="25"/>
      <c r="O11" s="23"/>
      <c r="P11" s="28">
        <f t="shared" si="0"/>
        <v>88</v>
      </c>
      <c r="Q11" s="28">
        <f t="shared" si="1"/>
        <v>0</v>
      </c>
      <c r="R11" s="29">
        <f t="shared" si="2"/>
        <v>88</v>
      </c>
      <c r="U11" s="22"/>
    </row>
    <row r="12" spans="2:21" ht="18" x14ac:dyDescent="0.25">
      <c r="B12" s="6" t="s">
        <v>20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v>1</v>
      </c>
      <c r="J12" s="25"/>
      <c r="K12" s="25">
        <v>0</v>
      </c>
      <c r="L12" s="25"/>
      <c r="M12" s="25">
        <v>0</v>
      </c>
      <c r="N12" s="25"/>
      <c r="O12" s="23"/>
      <c r="P12" s="28">
        <f t="shared" si="0"/>
        <v>1</v>
      </c>
      <c r="Q12" s="28">
        <f t="shared" si="1"/>
        <v>0</v>
      </c>
      <c r="R12" s="29">
        <f t="shared" si="2"/>
        <v>1</v>
      </c>
    </row>
    <row r="13" spans="2:21" ht="18" x14ac:dyDescent="0.25">
      <c r="B13" s="6" t="s">
        <v>21</v>
      </c>
      <c r="C13" s="25">
        <v>0</v>
      </c>
      <c r="D13" s="25"/>
      <c r="E13" s="25">
        <v>1</v>
      </c>
      <c r="F13" s="25"/>
      <c r="G13" s="25">
        <v>0</v>
      </c>
      <c r="H13" s="25"/>
      <c r="I13" s="25">
        <v>0</v>
      </c>
      <c r="J13" s="25"/>
      <c r="K13" s="25">
        <v>0</v>
      </c>
      <c r="L13" s="25"/>
      <c r="M13" s="25">
        <v>0</v>
      </c>
      <c r="N13" s="25"/>
      <c r="O13" s="23"/>
      <c r="P13" s="28">
        <f t="shared" si="0"/>
        <v>1</v>
      </c>
      <c r="Q13" s="28">
        <f t="shared" si="1"/>
        <v>0</v>
      </c>
      <c r="R13" s="29">
        <f t="shared" si="2"/>
        <v>1</v>
      </c>
    </row>
    <row r="14" spans="2:21" ht="18" x14ac:dyDescent="0.25">
      <c r="B14" s="6" t="s">
        <v>22</v>
      </c>
      <c r="C14" s="25">
        <v>0</v>
      </c>
      <c r="D14" s="25"/>
      <c r="E14" s="25">
        <v>0</v>
      </c>
      <c r="F14" s="25"/>
      <c r="G14" s="25">
        <v>0</v>
      </c>
      <c r="H14" s="25"/>
      <c r="I14" s="25">
        <v>0</v>
      </c>
      <c r="J14" s="25"/>
      <c r="K14" s="25">
        <v>0</v>
      </c>
      <c r="L14" s="25"/>
      <c r="M14" s="25">
        <v>0</v>
      </c>
      <c r="N14" s="25"/>
      <c r="O14" s="23"/>
      <c r="P14" s="28">
        <f t="shared" si="0"/>
        <v>0</v>
      </c>
      <c r="Q14" s="28">
        <f t="shared" si="1"/>
        <v>0</v>
      </c>
      <c r="R14" s="29">
        <f t="shared" si="2"/>
        <v>0</v>
      </c>
    </row>
    <row r="15" spans="2:21" ht="18" x14ac:dyDescent="0.25">
      <c r="B15" s="6" t="s">
        <v>23</v>
      </c>
      <c r="C15" s="25">
        <v>48</v>
      </c>
      <c r="D15" s="25"/>
      <c r="E15" s="25">
        <v>19</v>
      </c>
      <c r="F15" s="25"/>
      <c r="G15" s="25">
        <v>0</v>
      </c>
      <c r="H15" s="25"/>
      <c r="I15" s="25">
        <v>4</v>
      </c>
      <c r="J15" s="25"/>
      <c r="K15" s="25">
        <v>60</v>
      </c>
      <c r="L15" s="25"/>
      <c r="M15" s="25">
        <v>1</v>
      </c>
      <c r="N15" s="25"/>
      <c r="O15" s="23"/>
      <c r="P15" s="28">
        <f t="shared" si="0"/>
        <v>192</v>
      </c>
      <c r="Q15" s="28">
        <f t="shared" si="1"/>
        <v>0</v>
      </c>
      <c r="R15" s="29">
        <f t="shared" si="2"/>
        <v>192</v>
      </c>
    </row>
    <row r="16" spans="2:21" ht="18" x14ac:dyDescent="0.25">
      <c r="B16" s="7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3"/>
      <c r="P16" s="11">
        <f t="shared" si="0"/>
        <v>0</v>
      </c>
      <c r="Q16" s="11">
        <f t="shared" si="1"/>
        <v>0</v>
      </c>
      <c r="R16" s="21">
        <f t="shared" si="2"/>
        <v>0</v>
      </c>
    </row>
    <row r="17" spans="2:22" ht="18" x14ac:dyDescent="0.25">
      <c r="B17" s="7" t="s">
        <v>25</v>
      </c>
      <c r="C17" s="12">
        <v>8</v>
      </c>
      <c r="D17" s="12">
        <v>28</v>
      </c>
      <c r="E17" s="12">
        <v>0</v>
      </c>
      <c r="F17" s="12">
        <v>0</v>
      </c>
      <c r="G17" s="12">
        <v>84</v>
      </c>
      <c r="H17" s="12">
        <v>141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3"/>
      <c r="P17" s="11">
        <f t="shared" si="0"/>
        <v>92</v>
      </c>
      <c r="Q17" s="11">
        <f t="shared" si="1"/>
        <v>169</v>
      </c>
      <c r="R17" s="21">
        <f t="shared" si="2"/>
        <v>261</v>
      </c>
    </row>
    <row r="18" spans="2:22" ht="18" x14ac:dyDescent="0.25">
      <c r="B18" s="7" t="s">
        <v>26</v>
      </c>
      <c r="C18" s="12">
        <v>6</v>
      </c>
      <c r="D18" s="12">
        <v>22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3"/>
      <c r="P18" s="11">
        <f t="shared" si="0"/>
        <v>6</v>
      </c>
      <c r="Q18" s="11">
        <f t="shared" si="1"/>
        <v>22</v>
      </c>
      <c r="R18" s="21">
        <f t="shared" si="2"/>
        <v>28</v>
      </c>
    </row>
    <row r="19" spans="2:22" ht="18" x14ac:dyDescent="0.25">
      <c r="B19" s="7" t="s">
        <v>27</v>
      </c>
      <c r="C19" s="12">
        <v>0</v>
      </c>
      <c r="D19" s="12">
        <v>0</v>
      </c>
      <c r="E19" s="12">
        <v>0</v>
      </c>
      <c r="F19" s="12">
        <v>3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3"/>
      <c r="P19" s="11">
        <f t="shared" si="0"/>
        <v>0</v>
      </c>
      <c r="Q19" s="11">
        <f t="shared" si="1"/>
        <v>4</v>
      </c>
      <c r="R19" s="21">
        <f t="shared" si="2"/>
        <v>4</v>
      </c>
    </row>
    <row r="20" spans="2:22" ht="18" x14ac:dyDescent="0.25">
      <c r="B20" s="7" t="s">
        <v>28</v>
      </c>
      <c r="C20" s="12">
        <v>15</v>
      </c>
      <c r="D20" s="12">
        <v>10</v>
      </c>
      <c r="E20" s="12">
        <v>1</v>
      </c>
      <c r="F20" s="12">
        <v>2</v>
      </c>
      <c r="G20" s="12">
        <v>11</v>
      </c>
      <c r="H20" s="12">
        <v>33</v>
      </c>
      <c r="I20" s="12">
        <v>0</v>
      </c>
      <c r="J20" s="12">
        <v>0</v>
      </c>
      <c r="K20" s="12">
        <v>0</v>
      </c>
      <c r="L20" s="12">
        <v>0</v>
      </c>
      <c r="M20" s="12">
        <v>38</v>
      </c>
      <c r="N20" s="12">
        <v>29</v>
      </c>
      <c r="O20" s="3"/>
      <c r="P20" s="11">
        <f t="shared" si="0"/>
        <v>65</v>
      </c>
      <c r="Q20" s="11">
        <f t="shared" si="1"/>
        <v>74</v>
      </c>
      <c r="R20" s="21">
        <f t="shared" si="2"/>
        <v>139</v>
      </c>
    </row>
    <row r="21" spans="2:22" ht="18" x14ac:dyDescent="0.25">
      <c r="B21" s="7" t="s">
        <v>29</v>
      </c>
      <c r="C21" s="12">
        <v>0</v>
      </c>
      <c r="D21" s="12">
        <v>0</v>
      </c>
      <c r="E21" s="12">
        <v>0</v>
      </c>
      <c r="F21" s="12">
        <v>42</v>
      </c>
      <c r="G21" s="12">
        <v>0</v>
      </c>
      <c r="H21" s="12">
        <v>17</v>
      </c>
      <c r="I21" s="12">
        <v>11</v>
      </c>
      <c r="J21" s="12">
        <v>185</v>
      </c>
      <c r="K21" s="12">
        <v>0</v>
      </c>
      <c r="L21" s="12">
        <v>0</v>
      </c>
      <c r="M21" s="12">
        <v>0</v>
      </c>
      <c r="N21" s="12">
        <v>24</v>
      </c>
      <c r="O21" s="3"/>
      <c r="P21" s="11">
        <f t="shared" si="0"/>
        <v>11</v>
      </c>
      <c r="Q21" s="11">
        <f t="shared" si="1"/>
        <v>268</v>
      </c>
      <c r="R21" s="21">
        <f t="shared" si="2"/>
        <v>279</v>
      </c>
    </row>
    <row r="22" spans="2:22" ht="18" x14ac:dyDescent="0.25">
      <c r="B22" s="8" t="s">
        <v>30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3"/>
      <c r="P22" s="11">
        <f t="shared" si="0"/>
        <v>0</v>
      </c>
      <c r="Q22" s="11">
        <f t="shared" si="1"/>
        <v>0</v>
      </c>
      <c r="R22" s="21">
        <f t="shared" si="2"/>
        <v>0</v>
      </c>
      <c r="T22" s="22"/>
    </row>
    <row r="23" spans="2:22" ht="18" x14ac:dyDescent="0.25">
      <c r="B23" s="8" t="s">
        <v>31</v>
      </c>
      <c r="C23" s="13">
        <v>82</v>
      </c>
      <c r="D23" s="13">
        <v>133</v>
      </c>
      <c r="E23" s="13">
        <v>0</v>
      </c>
      <c r="F23" s="13">
        <v>0</v>
      </c>
      <c r="G23" s="13">
        <v>149</v>
      </c>
      <c r="H23" s="13">
        <v>183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3"/>
      <c r="P23" s="11">
        <f t="shared" si="0"/>
        <v>231</v>
      </c>
      <c r="Q23" s="11">
        <f t="shared" si="1"/>
        <v>316</v>
      </c>
      <c r="R23" s="21">
        <f t="shared" si="2"/>
        <v>547</v>
      </c>
    </row>
    <row r="24" spans="2:22" ht="18" x14ac:dyDescent="0.25">
      <c r="B24" s="8" t="s">
        <v>32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3"/>
      <c r="P24" s="11">
        <f t="shared" si="0"/>
        <v>0</v>
      </c>
      <c r="Q24" s="11">
        <f t="shared" si="1"/>
        <v>0</v>
      </c>
      <c r="R24" s="21">
        <f t="shared" si="2"/>
        <v>0</v>
      </c>
    </row>
    <row r="25" spans="2:22" ht="18" x14ac:dyDescent="0.25">
      <c r="B25" s="8" t="s">
        <v>33</v>
      </c>
      <c r="C25" s="13">
        <v>0</v>
      </c>
      <c r="D25" s="13">
        <v>0</v>
      </c>
      <c r="E25" s="13">
        <v>62</v>
      </c>
      <c r="F25" s="13">
        <v>100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18</v>
      </c>
      <c r="N25" s="13">
        <v>23</v>
      </c>
      <c r="O25" s="3"/>
      <c r="P25" s="11">
        <f t="shared" si="0"/>
        <v>80</v>
      </c>
      <c r="Q25" s="11">
        <f t="shared" si="1"/>
        <v>123</v>
      </c>
      <c r="R25" s="21">
        <f t="shared" si="2"/>
        <v>203</v>
      </c>
    </row>
    <row r="26" spans="2:22" ht="18" x14ac:dyDescent="0.25">
      <c r="B26" s="8" t="s">
        <v>34</v>
      </c>
      <c r="C26" s="13">
        <v>171</v>
      </c>
      <c r="D26" s="13">
        <v>215</v>
      </c>
      <c r="E26" s="13">
        <v>39</v>
      </c>
      <c r="F26" s="13">
        <v>48</v>
      </c>
      <c r="G26" s="13">
        <v>219</v>
      </c>
      <c r="H26" s="13">
        <v>629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3"/>
      <c r="P26" s="11">
        <f t="shared" si="0"/>
        <v>429</v>
      </c>
      <c r="Q26" s="11">
        <f t="shared" si="1"/>
        <v>892</v>
      </c>
      <c r="R26" s="21">
        <f t="shared" si="2"/>
        <v>1321</v>
      </c>
    </row>
    <row r="27" spans="2:22" ht="18" x14ac:dyDescent="0.25">
      <c r="B27" s="8" t="s">
        <v>35</v>
      </c>
      <c r="C27" s="13">
        <v>0</v>
      </c>
      <c r="D27" s="13">
        <v>0</v>
      </c>
      <c r="E27" s="13">
        <v>2</v>
      </c>
      <c r="F27" s="13">
        <v>18</v>
      </c>
      <c r="G27" s="13">
        <v>102</v>
      </c>
      <c r="H27" s="13">
        <v>165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3"/>
      <c r="P27" s="11">
        <f t="shared" si="0"/>
        <v>104</v>
      </c>
      <c r="Q27" s="11">
        <f t="shared" si="1"/>
        <v>183</v>
      </c>
      <c r="R27" s="21">
        <f t="shared" si="2"/>
        <v>287</v>
      </c>
      <c r="V27" s="22"/>
    </row>
    <row r="28" spans="2:22" ht="18" x14ac:dyDescent="0.25">
      <c r="B28" s="6" t="s">
        <v>36</v>
      </c>
      <c r="C28" s="25">
        <v>15</v>
      </c>
      <c r="D28" s="25"/>
      <c r="E28" s="25">
        <v>15</v>
      </c>
      <c r="F28" s="25"/>
      <c r="G28" s="25">
        <v>0</v>
      </c>
      <c r="H28" s="25"/>
      <c r="I28" s="25">
        <v>0</v>
      </c>
      <c r="J28" s="25"/>
      <c r="K28" s="25">
        <v>0</v>
      </c>
      <c r="L28" s="25"/>
      <c r="M28" s="25">
        <v>0</v>
      </c>
      <c r="N28" s="25"/>
      <c r="O28" s="23"/>
      <c r="P28" s="28">
        <f t="shared" si="0"/>
        <v>30</v>
      </c>
      <c r="Q28" s="28">
        <f t="shared" si="1"/>
        <v>0</v>
      </c>
      <c r="R28" s="29">
        <f t="shared" si="2"/>
        <v>30</v>
      </c>
    </row>
    <row r="29" spans="2:22" ht="18" x14ac:dyDescent="0.25">
      <c r="B29" s="6" t="s">
        <v>37</v>
      </c>
      <c r="C29" s="25">
        <v>0</v>
      </c>
      <c r="D29" s="25"/>
      <c r="E29" s="25">
        <v>1</v>
      </c>
      <c r="F29" s="25"/>
      <c r="G29" s="25">
        <v>8</v>
      </c>
      <c r="H29" s="25"/>
      <c r="I29" s="25">
        <v>0</v>
      </c>
      <c r="J29" s="25"/>
      <c r="K29" s="25">
        <v>0</v>
      </c>
      <c r="L29" s="25"/>
      <c r="M29" s="25">
        <v>0</v>
      </c>
      <c r="N29" s="25"/>
      <c r="O29" s="23"/>
      <c r="P29" s="28">
        <f t="shared" si="0"/>
        <v>9</v>
      </c>
      <c r="Q29" s="28">
        <f t="shared" si="1"/>
        <v>0</v>
      </c>
      <c r="R29" s="29">
        <f t="shared" si="2"/>
        <v>9</v>
      </c>
    </row>
    <row r="30" spans="2:22" ht="18" x14ac:dyDescent="0.25">
      <c r="B30" s="6" t="s">
        <v>38</v>
      </c>
      <c r="C30" s="25">
        <v>0</v>
      </c>
      <c r="D30" s="25"/>
      <c r="E30" s="25">
        <v>250</v>
      </c>
      <c r="F30" s="25"/>
      <c r="G30" s="25">
        <v>0</v>
      </c>
      <c r="H30" s="25"/>
      <c r="I30" s="25">
        <v>0</v>
      </c>
      <c r="J30" s="25"/>
      <c r="K30" s="25">
        <v>0</v>
      </c>
      <c r="L30" s="25"/>
      <c r="M30" s="25">
        <v>0</v>
      </c>
      <c r="N30" s="25"/>
      <c r="O30" s="23"/>
      <c r="P30" s="28">
        <f t="shared" si="0"/>
        <v>250</v>
      </c>
      <c r="Q30" s="28">
        <f t="shared" si="1"/>
        <v>0</v>
      </c>
      <c r="R30" s="29">
        <f t="shared" si="2"/>
        <v>250</v>
      </c>
    </row>
    <row r="31" spans="2:22" ht="18" x14ac:dyDescent="0.25">
      <c r="B31" s="6" t="s">
        <v>39</v>
      </c>
      <c r="C31" s="25">
        <v>4</v>
      </c>
      <c r="D31" s="25"/>
      <c r="E31" s="25">
        <v>22</v>
      </c>
      <c r="F31" s="25"/>
      <c r="G31" s="25">
        <v>1</v>
      </c>
      <c r="H31" s="25"/>
      <c r="I31" s="25">
        <v>0</v>
      </c>
      <c r="J31" s="25"/>
      <c r="K31" s="25">
        <v>0</v>
      </c>
      <c r="L31" s="25"/>
      <c r="M31" s="25">
        <v>0</v>
      </c>
      <c r="N31" s="25"/>
      <c r="O31" s="23"/>
      <c r="P31" s="28">
        <f t="shared" si="0"/>
        <v>27</v>
      </c>
      <c r="Q31" s="28">
        <f t="shared" si="1"/>
        <v>0</v>
      </c>
      <c r="R31" s="29">
        <f t="shared" si="2"/>
        <v>27</v>
      </c>
    </row>
    <row r="32" spans="2:22" ht="18" x14ac:dyDescent="0.25">
      <c r="B32" s="6" t="s">
        <v>40</v>
      </c>
      <c r="C32" s="25">
        <v>0</v>
      </c>
      <c r="D32" s="25"/>
      <c r="E32" s="25">
        <v>17</v>
      </c>
      <c r="F32" s="25"/>
      <c r="G32" s="25">
        <v>28</v>
      </c>
      <c r="H32" s="25"/>
      <c r="I32" s="25">
        <v>0</v>
      </c>
      <c r="J32" s="25"/>
      <c r="K32" s="25">
        <v>0</v>
      </c>
      <c r="L32" s="25"/>
      <c r="M32" s="25">
        <v>0</v>
      </c>
      <c r="N32" s="25"/>
      <c r="O32" s="23"/>
      <c r="P32" s="28">
        <f t="shared" si="0"/>
        <v>45</v>
      </c>
      <c r="Q32" s="28">
        <f t="shared" si="1"/>
        <v>0</v>
      </c>
      <c r="R32" s="29">
        <f t="shared" si="2"/>
        <v>45</v>
      </c>
    </row>
    <row r="33" spans="2:18" ht="18" x14ac:dyDescent="0.25">
      <c r="B33" s="6" t="s">
        <v>41</v>
      </c>
      <c r="C33" s="25">
        <v>1</v>
      </c>
      <c r="D33" s="25"/>
      <c r="E33" s="25">
        <v>2</v>
      </c>
      <c r="F33" s="25"/>
      <c r="G33" s="25">
        <v>0</v>
      </c>
      <c r="H33" s="25"/>
      <c r="I33" s="25">
        <v>0</v>
      </c>
      <c r="J33" s="25"/>
      <c r="K33" s="25">
        <v>0</v>
      </c>
      <c r="L33" s="25"/>
      <c r="M33" s="25">
        <v>0</v>
      </c>
      <c r="N33" s="25"/>
      <c r="O33" s="23"/>
      <c r="P33" s="28">
        <f t="shared" si="0"/>
        <v>3</v>
      </c>
      <c r="Q33" s="28">
        <f t="shared" si="1"/>
        <v>0</v>
      </c>
      <c r="R33" s="29">
        <f t="shared" si="2"/>
        <v>3</v>
      </c>
    </row>
    <row r="34" spans="2:18" ht="18" x14ac:dyDescent="0.25">
      <c r="B34" s="8" t="s">
        <v>42</v>
      </c>
      <c r="C34" s="13">
        <v>825</v>
      </c>
      <c r="D34" s="13">
        <v>876</v>
      </c>
      <c r="E34" s="13">
        <v>217</v>
      </c>
      <c r="F34" s="13">
        <v>314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3"/>
      <c r="P34" s="11">
        <f t="shared" si="0"/>
        <v>1042</v>
      </c>
      <c r="Q34" s="11">
        <f t="shared" si="1"/>
        <v>1190</v>
      </c>
      <c r="R34" s="21">
        <f t="shared" si="2"/>
        <v>2232</v>
      </c>
    </row>
    <row r="35" spans="2:18" ht="18" x14ac:dyDescent="0.25">
      <c r="B35" s="8" t="s">
        <v>43</v>
      </c>
      <c r="C35" s="13">
        <v>834</v>
      </c>
      <c r="D35" s="13">
        <v>891</v>
      </c>
      <c r="E35" s="13">
        <v>0</v>
      </c>
      <c r="F35" s="13">
        <v>0</v>
      </c>
      <c r="G35" s="13">
        <v>3</v>
      </c>
      <c r="H35" s="13">
        <v>12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3"/>
      <c r="P35" s="11">
        <f t="shared" si="0"/>
        <v>837</v>
      </c>
      <c r="Q35" s="11">
        <f t="shared" si="1"/>
        <v>903</v>
      </c>
      <c r="R35" s="21">
        <f t="shared" si="2"/>
        <v>1740</v>
      </c>
    </row>
    <row r="36" spans="2:18" ht="18" x14ac:dyDescent="0.25">
      <c r="B36" s="8" t="s">
        <v>44</v>
      </c>
      <c r="C36" s="13">
        <v>1504</v>
      </c>
      <c r="D36" s="13">
        <v>3494</v>
      </c>
      <c r="E36" s="13">
        <v>34</v>
      </c>
      <c r="F36" s="13">
        <v>42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48</v>
      </c>
      <c r="N36" s="13">
        <v>102</v>
      </c>
      <c r="O36" s="3"/>
      <c r="P36" s="11">
        <f t="shared" si="0"/>
        <v>1586</v>
      </c>
      <c r="Q36" s="11">
        <f t="shared" si="1"/>
        <v>3638</v>
      </c>
      <c r="R36" s="21">
        <f t="shared" si="2"/>
        <v>5224</v>
      </c>
    </row>
    <row r="37" spans="2:18" ht="18" x14ac:dyDescent="0.25">
      <c r="B37" s="7" t="s">
        <v>45</v>
      </c>
      <c r="C37" s="12">
        <v>0</v>
      </c>
      <c r="D37" s="12">
        <v>0</v>
      </c>
      <c r="E37" s="12">
        <v>51</v>
      </c>
      <c r="F37" s="12">
        <v>57</v>
      </c>
      <c r="G37" s="12">
        <v>7</v>
      </c>
      <c r="H37" s="12">
        <v>13</v>
      </c>
      <c r="I37" s="12">
        <v>0</v>
      </c>
      <c r="J37" s="12">
        <v>0</v>
      </c>
      <c r="K37" s="12">
        <v>0</v>
      </c>
      <c r="L37" s="12">
        <v>0</v>
      </c>
      <c r="M37" s="12">
        <v>15</v>
      </c>
      <c r="N37" s="12">
        <v>74</v>
      </c>
      <c r="O37" s="3"/>
      <c r="P37" s="11">
        <f t="shared" si="0"/>
        <v>73</v>
      </c>
      <c r="Q37" s="11">
        <f t="shared" si="1"/>
        <v>144</v>
      </c>
      <c r="R37" s="21">
        <f t="shared" si="2"/>
        <v>217</v>
      </c>
    </row>
    <row r="38" spans="2:18" ht="18" x14ac:dyDescent="0.25">
      <c r="B38" s="7" t="s">
        <v>46</v>
      </c>
      <c r="C38" s="12">
        <v>0</v>
      </c>
      <c r="D38" s="12">
        <v>0</v>
      </c>
      <c r="E38" s="12">
        <v>164</v>
      </c>
      <c r="F38" s="12">
        <v>195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3"/>
      <c r="P38" s="11">
        <f t="shared" si="0"/>
        <v>164</v>
      </c>
      <c r="Q38" s="11">
        <f t="shared" si="1"/>
        <v>195</v>
      </c>
      <c r="R38" s="21">
        <f t="shared" si="2"/>
        <v>359</v>
      </c>
    </row>
    <row r="39" spans="2:18" ht="18" x14ac:dyDescent="0.25">
      <c r="B39" s="7" t="s">
        <v>47</v>
      </c>
      <c r="C39" s="12">
        <v>0</v>
      </c>
      <c r="D39" s="12">
        <v>0</v>
      </c>
      <c r="E39" s="12">
        <v>77</v>
      </c>
      <c r="F39" s="12">
        <v>132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3"/>
      <c r="P39" s="11">
        <f t="shared" si="0"/>
        <v>77</v>
      </c>
      <c r="Q39" s="11">
        <f t="shared" si="1"/>
        <v>132</v>
      </c>
      <c r="R39" s="21">
        <f t="shared" si="2"/>
        <v>209</v>
      </c>
    </row>
    <row r="40" spans="2:18" ht="18" x14ac:dyDescent="0.25">
      <c r="B40" s="7" t="s">
        <v>48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3"/>
      <c r="P40" s="11">
        <f t="shared" si="0"/>
        <v>0</v>
      </c>
      <c r="Q40" s="11">
        <f t="shared" si="1"/>
        <v>0</v>
      </c>
      <c r="R40" s="21">
        <f t="shared" si="2"/>
        <v>0</v>
      </c>
    </row>
    <row r="41" spans="2:18" ht="18" x14ac:dyDescent="0.25">
      <c r="B41" s="7" t="s">
        <v>49</v>
      </c>
      <c r="C41" s="12">
        <v>0</v>
      </c>
      <c r="D41" s="12">
        <v>0</v>
      </c>
      <c r="E41" s="12">
        <v>109</v>
      </c>
      <c r="F41" s="12">
        <v>175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3"/>
      <c r="P41" s="11">
        <f t="shared" si="0"/>
        <v>109</v>
      </c>
      <c r="Q41" s="11">
        <f t="shared" si="1"/>
        <v>175</v>
      </c>
      <c r="R41" s="21">
        <f t="shared" si="2"/>
        <v>284</v>
      </c>
    </row>
    <row r="42" spans="2:18" ht="18" x14ac:dyDescent="0.25">
      <c r="B42" s="7" t="s">
        <v>50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3"/>
      <c r="P42" s="11">
        <f t="shared" si="0"/>
        <v>0</v>
      </c>
      <c r="Q42" s="11">
        <f t="shared" si="1"/>
        <v>0</v>
      </c>
      <c r="R42" s="21">
        <f t="shared" si="2"/>
        <v>0</v>
      </c>
    </row>
    <row r="43" spans="2:18" ht="18" x14ac:dyDescent="0.25">
      <c r="B43" s="7" t="s">
        <v>51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3"/>
      <c r="P43" s="11">
        <f t="shared" si="0"/>
        <v>0</v>
      </c>
      <c r="Q43" s="11">
        <f t="shared" si="1"/>
        <v>0</v>
      </c>
      <c r="R43" s="21">
        <f t="shared" si="2"/>
        <v>0</v>
      </c>
    </row>
    <row r="44" spans="2:18" ht="18" x14ac:dyDescent="0.25">
      <c r="B44" s="7" t="s">
        <v>52</v>
      </c>
      <c r="C44" s="12">
        <v>0</v>
      </c>
      <c r="D44" s="12">
        <v>0</v>
      </c>
      <c r="E44" s="12">
        <v>82</v>
      </c>
      <c r="F44" s="12">
        <v>103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3"/>
      <c r="P44" s="11">
        <f t="shared" si="0"/>
        <v>82</v>
      </c>
      <c r="Q44" s="11">
        <f t="shared" si="1"/>
        <v>103</v>
      </c>
      <c r="R44" s="21">
        <f t="shared" si="2"/>
        <v>185</v>
      </c>
    </row>
    <row r="45" spans="2:18" ht="18" x14ac:dyDescent="0.25">
      <c r="B45" s="7" t="s">
        <v>53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3"/>
      <c r="P45" s="11">
        <f t="shared" si="0"/>
        <v>0</v>
      </c>
      <c r="Q45" s="11">
        <f t="shared" si="1"/>
        <v>0</v>
      </c>
      <c r="R45" s="21">
        <f t="shared" si="2"/>
        <v>0</v>
      </c>
    </row>
    <row r="46" spans="2:18" ht="15.75" x14ac:dyDescent="0.25">
      <c r="B46" s="18" t="s">
        <v>54</v>
      </c>
      <c r="C46" s="1">
        <f>SUM(C4:C8,C16:C27,C34:C45)</f>
        <v>6090</v>
      </c>
      <c r="D46" s="11">
        <f>SUM(D4,D5,D6,D16,D17,D18,D19,D20,D21,D22,D23,D24,D25,D26,D26,D27,D34,D35,D36,D37,D38,D39,D40,D41,D42,D43,D44,D45)</f>
        <v>8414</v>
      </c>
      <c r="E46" s="11">
        <f>SUM(E4:E6,E16:E27,E34:E45)</f>
        <v>1193</v>
      </c>
      <c r="F46" s="11">
        <f>SUM(F4:F6,F16:F27,F34:F45)</f>
        <v>1431</v>
      </c>
      <c r="G46" s="11">
        <f>SUM(G4:G6,G16:G27,G34:G45)</f>
        <v>812</v>
      </c>
      <c r="H46" s="11">
        <f>SUM(H4:H6,H16:H27,H34:H45)</f>
        <v>1360</v>
      </c>
      <c r="I46" s="11">
        <f>SUM(I4:I6,I16:I27,I34:I45)</f>
        <v>72</v>
      </c>
      <c r="J46" s="11">
        <f>SUM(J4,J4:J6,J16:J27,J27,J34:J45)</f>
        <v>307</v>
      </c>
      <c r="K46" s="11">
        <f>SUM(K4:K6,K16:K27,K34:K45)</f>
        <v>0</v>
      </c>
      <c r="L46" s="11">
        <f>SUM(L4:L6,L16:L27,L34:L45)</f>
        <v>0</v>
      </c>
      <c r="M46" s="11">
        <f>SUM(M4:M6,M16:M27,M27,M34:M45,M27)</f>
        <v>230</v>
      </c>
      <c r="N46" s="11">
        <f>SUM(N4:N6,N16:N27,N34:N45)</f>
        <v>274</v>
      </c>
      <c r="O46" s="14"/>
      <c r="P46" s="9"/>
      <c r="Q46" s="9"/>
      <c r="R46" s="9"/>
    </row>
    <row r="47" spans="2:18" ht="18.75" x14ac:dyDescent="0.3">
      <c r="B47" s="19" t="s">
        <v>55</v>
      </c>
      <c r="C47" s="24">
        <f>SUM(C46:D46)</f>
        <v>14504</v>
      </c>
      <c r="D47" s="24"/>
      <c r="E47" s="24">
        <f>SUM(E46:F46)</f>
        <v>2624</v>
      </c>
      <c r="F47" s="24"/>
      <c r="G47" s="24">
        <f t="shared" ref="G47" si="3">SUM(G46:H46)</f>
        <v>2172</v>
      </c>
      <c r="H47" s="24"/>
      <c r="I47" s="24">
        <f t="shared" ref="I47" si="4">SUM(I46:J46)</f>
        <v>379</v>
      </c>
      <c r="J47" s="24"/>
      <c r="K47" s="24">
        <f t="shared" ref="K47" si="5">SUM(K46:L46)</f>
        <v>0</v>
      </c>
      <c r="L47" s="24"/>
      <c r="M47" s="24">
        <f>SUM(M46:N46)</f>
        <v>504</v>
      </c>
      <c r="N47" s="24"/>
      <c r="O47" s="16"/>
      <c r="P47" s="17"/>
      <c r="Q47" s="17"/>
      <c r="R47" s="20">
        <f>SUM(C47:N47)</f>
        <v>20183</v>
      </c>
    </row>
  </sheetData>
  <mergeCells count="90">
    <mergeCell ref="K28:L28"/>
    <mergeCell ref="K29:L29"/>
    <mergeCell ref="K30:L30"/>
    <mergeCell ref="K9:L9"/>
    <mergeCell ref="K10:L10"/>
    <mergeCell ref="K11:L11"/>
    <mergeCell ref="K12:L12"/>
    <mergeCell ref="K13:L13"/>
    <mergeCell ref="K14:L14"/>
    <mergeCell ref="K15:L15"/>
    <mergeCell ref="C15:D15"/>
    <mergeCell ref="C28:D28"/>
    <mergeCell ref="C29:D29"/>
    <mergeCell ref="C30:D30"/>
    <mergeCell ref="C9:D9"/>
    <mergeCell ref="C10:D10"/>
    <mergeCell ref="C11:D11"/>
    <mergeCell ref="C12:D12"/>
    <mergeCell ref="C13:D13"/>
    <mergeCell ref="C14:D14"/>
    <mergeCell ref="C2:D2"/>
    <mergeCell ref="E2:F2"/>
    <mergeCell ref="G2:H2"/>
    <mergeCell ref="I2:J2"/>
    <mergeCell ref="K2:L2"/>
    <mergeCell ref="M2:N2"/>
    <mergeCell ref="M9:N9"/>
    <mergeCell ref="M10:N10"/>
    <mergeCell ref="M11:N11"/>
    <mergeCell ref="M12:N12"/>
    <mergeCell ref="M30:N30"/>
    <mergeCell ref="M31:N31"/>
    <mergeCell ref="M32:N32"/>
    <mergeCell ref="M33:N33"/>
    <mergeCell ref="M13:N13"/>
    <mergeCell ref="M14:N14"/>
    <mergeCell ref="M15:N15"/>
    <mergeCell ref="M28:N28"/>
    <mergeCell ref="M29:N29"/>
    <mergeCell ref="I14:J14"/>
    <mergeCell ref="I15:J15"/>
    <mergeCell ref="I28:J28"/>
    <mergeCell ref="I29:J29"/>
    <mergeCell ref="I30:J30"/>
    <mergeCell ref="I9:J9"/>
    <mergeCell ref="I10:J10"/>
    <mergeCell ref="I11:J11"/>
    <mergeCell ref="I12:J12"/>
    <mergeCell ref="I13:J13"/>
    <mergeCell ref="C31:D31"/>
    <mergeCell ref="I31:J31"/>
    <mergeCell ref="K31:L31"/>
    <mergeCell ref="G9:H9"/>
    <mergeCell ref="G10:H10"/>
    <mergeCell ref="G11:H11"/>
    <mergeCell ref="G12:H12"/>
    <mergeCell ref="G13:H13"/>
    <mergeCell ref="G14:H14"/>
    <mergeCell ref="G15:H15"/>
    <mergeCell ref="G28:H28"/>
    <mergeCell ref="G29:H29"/>
    <mergeCell ref="G30:H30"/>
    <mergeCell ref="G31:H31"/>
    <mergeCell ref="E9:F9"/>
    <mergeCell ref="E10:F10"/>
    <mergeCell ref="C32:D32"/>
    <mergeCell ref="G32:H32"/>
    <mergeCell ref="I32:J32"/>
    <mergeCell ref="K32:L32"/>
    <mergeCell ref="C33:D33"/>
    <mergeCell ref="G33:H33"/>
    <mergeCell ref="I33:J33"/>
    <mergeCell ref="K33:L33"/>
    <mergeCell ref="E33:F33"/>
    <mergeCell ref="E11:F11"/>
    <mergeCell ref="E12:F12"/>
    <mergeCell ref="E13:F13"/>
    <mergeCell ref="E14:F14"/>
    <mergeCell ref="E15:F15"/>
    <mergeCell ref="E28:F28"/>
    <mergeCell ref="E29:F29"/>
    <mergeCell ref="E30:F30"/>
    <mergeCell ref="E31:F31"/>
    <mergeCell ref="E32:F32"/>
    <mergeCell ref="M47:N47"/>
    <mergeCell ref="C47:D47"/>
    <mergeCell ref="E47:F47"/>
    <mergeCell ref="G47:H47"/>
    <mergeCell ref="I47:J47"/>
    <mergeCell ref="K47:L47"/>
  </mergeCells>
  <pageMargins left="0.31496062992125984" right="0.31496062992125984" top="0.35433070866141736" bottom="0.35433070866141736" header="0.31496062992125984" footer="0.31496062992125984"/>
  <pageSetup paperSize="5" scale="5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javo_ronquillo@hotmail.com</dc:creator>
  <cp:lastModifiedBy>javo_ronquillo@hotmail.com</cp:lastModifiedBy>
  <cp:lastPrinted>2021-08-25T16:18:02Z</cp:lastPrinted>
  <dcterms:created xsi:type="dcterms:W3CDTF">2021-06-02T17:39:14Z</dcterms:created>
  <dcterms:modified xsi:type="dcterms:W3CDTF">2021-08-25T16:32:38Z</dcterms:modified>
</cp:coreProperties>
</file>