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BAF1AA35-3691-47A6-8F12-16416A8C5BFA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EAEPE_COG!$A$1:$I$88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52" i="1"/>
  <c r="H31" i="1"/>
  <c r="H20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G81" i="1" l="1"/>
  <c r="F81" i="1"/>
  <c r="E27" i="1"/>
  <c r="H27" i="1" s="1"/>
  <c r="E17" i="1"/>
  <c r="H17" i="1" s="1"/>
  <c r="D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<sst xmlns="http://schemas.openxmlformats.org/spreadsheetml/2006/main" count="89" uniqueCount="89">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</sst>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0" fontId="2" fillId="0" borderId="0" xfId="0" applyFont="1" applyProtection="1"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85</xdr:row>
      <xdr:rowOff>100007</xdr:rowOff>
    </xdr:from>
    <xdr:to>
      <xdr:col>2</xdr:col>
      <xdr:colOff>359053</xdr:colOff>
      <xdr:row>88</xdr:row>
      <xdr:rowOff>250233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0DFC85-A351-4B33-8564-9F867E3C684B}"/>
            </a:ext>
          </a:extLst>
        </xdr:cNvPr>
        <xdr:cNvSpPr txBox="1"/>
      </xdr:nvSpPr>
      <xdr:spPr>
        <a:xfrm>
          <a:off x="583407" y="14851851"/>
          <a:ext cx="4002365" cy="15313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869156</xdr:colOff>
      <xdr:row>85</xdr:row>
      <xdr:rowOff>107156</xdr:rowOff>
    </xdr:from>
    <xdr:to>
      <xdr:col>1</xdr:col>
      <xdr:colOff>3798093</xdr:colOff>
      <xdr:row>85</xdr:row>
      <xdr:rowOff>107157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383BBAA-2B5A-4A4C-AAA9-E82FC645AB78}"/>
            </a:ext>
          </a:extLst>
        </xdr:cNvPr>
        <xdr:cNvCxnSpPr/>
      </xdr:nvCxnSpPr>
      <xdr:spPr>
        <a:xfrm flipV="1">
          <a:off x="1178719" y="14859000"/>
          <a:ext cx="292893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631030</xdr:colOff>
      <xdr:row>85</xdr:row>
      <xdr:rowOff>121440</xdr:rowOff>
    </xdr:from>
    <xdr:to>
      <xdr:col>7</xdr:col>
      <xdr:colOff>285750</xdr:colOff>
      <xdr:row>88</xdr:row>
      <xdr:rowOff>371472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A51C43-14EE-4190-A7C8-DEB131463619}"/>
            </a:ext>
          </a:extLst>
        </xdr:cNvPr>
        <xdr:cNvSpPr txBox="1"/>
      </xdr:nvSpPr>
      <xdr:spPr>
        <a:xfrm>
          <a:off x="6072186" y="14873284"/>
          <a:ext cx="4369595" cy="16311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116678</xdr:colOff>
      <xdr:row>86</xdr:row>
      <xdr:rowOff>0</xdr:rowOff>
    </xdr:from>
    <xdr:to>
      <xdr:col>6</xdr:col>
      <xdr:colOff>773907</xdr:colOff>
      <xdr:row>86</xdr:row>
      <xdr:rowOff>2377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C75464-F04B-4FF1-A5E1-4C2C29F53E02}"/>
            </a:ext>
          </a:extLst>
        </xdr:cNvPr>
        <xdr:cNvCxnSpPr/>
      </xdr:nvCxnSpPr>
      <xdr:spPr>
        <a:xfrm flipV="1">
          <a:off x="6629397" y="14906625"/>
          <a:ext cx="3109916" cy="23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A59" zoomScale="80" zoomScaleNormal="80" workbookViewId="0">
      <selection activeCell="A89" sqref="A89:XFD8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8.140625" style="1" bestFit="1" customWidth="1"/>
    <col min="4" max="4" width="16" style="1" bestFit="1" customWidth="1"/>
    <col min="5" max="5" width="19.42578125" style="1" customWidth="1"/>
    <col min="6" max="6" width="17.28515625" style="1" bestFit="1" customWidth="1"/>
    <col min="7" max="7" width="17.85546875" style="1" bestFit="1" customWidth="1"/>
    <col min="8" max="8" width="16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3">
        <f>SUM(C10:C16)</f>
        <v>110020278.56</v>
      </c>
      <c r="D9" s="13">
        <f>SUM(D10:D16)</f>
        <v>-3781290.03</v>
      </c>
      <c r="E9" s="13">
        <f t="shared" ref="E9:E26" si="0">C9+D9</f>
        <v>106238988.53</v>
      </c>
      <c r="F9" s="13">
        <f>SUM(F10:F16)</f>
        <v>102912045.08000001</v>
      </c>
      <c r="G9" s="13">
        <f>SUM(G10:G16)</f>
        <v>97210778.030000016</v>
      </c>
      <c r="H9" s="13">
        <f t="shared" ref="H9:H40" si="1">E9-F9</f>
        <v>3326943.4499999881</v>
      </c>
    </row>
    <row r="10" spans="2:9" ht="12" customHeight="1" x14ac:dyDescent="0.2">
      <c r="B10" s="11" t="s">
        <v>14</v>
      </c>
      <c r="C10" s="14">
        <v>37388648.899999999</v>
      </c>
      <c r="D10" s="15">
        <v>1181478.5</v>
      </c>
      <c r="E10" s="16">
        <f t="shared" si="0"/>
        <v>38570127.399999999</v>
      </c>
      <c r="F10" s="14">
        <v>38570127.399999999</v>
      </c>
      <c r="G10" s="14">
        <v>38570127.399999999</v>
      </c>
      <c r="H10" s="17">
        <f t="shared" si="1"/>
        <v>0</v>
      </c>
    </row>
    <row r="11" spans="2:9" ht="12" customHeight="1" x14ac:dyDescent="0.2">
      <c r="B11" s="11" t="s">
        <v>15</v>
      </c>
      <c r="C11" s="14">
        <v>0</v>
      </c>
      <c r="D11" s="15">
        <v>194286</v>
      </c>
      <c r="E11" s="16">
        <f t="shared" si="0"/>
        <v>194286</v>
      </c>
      <c r="F11" s="14">
        <v>194286</v>
      </c>
      <c r="G11" s="14">
        <v>194286</v>
      </c>
      <c r="H11" s="17">
        <f t="shared" si="1"/>
        <v>0</v>
      </c>
    </row>
    <row r="12" spans="2:9" ht="12" customHeight="1" x14ac:dyDescent="0.2">
      <c r="B12" s="11" t="s">
        <v>16</v>
      </c>
      <c r="C12" s="14">
        <v>40289818.990000002</v>
      </c>
      <c r="D12" s="15">
        <v>6417291.7199999997</v>
      </c>
      <c r="E12" s="16">
        <f t="shared" si="0"/>
        <v>46707110.710000001</v>
      </c>
      <c r="F12" s="14">
        <v>46707110.710000001</v>
      </c>
      <c r="G12" s="14">
        <v>41049843.659999996</v>
      </c>
      <c r="H12" s="17">
        <f t="shared" si="1"/>
        <v>0</v>
      </c>
    </row>
    <row r="13" spans="2:9" ht="12" customHeight="1" x14ac:dyDescent="0.2">
      <c r="B13" s="11" t="s">
        <v>17</v>
      </c>
      <c r="C13" s="14">
        <v>12190184.289999999</v>
      </c>
      <c r="D13" s="15">
        <v>-3021508.89</v>
      </c>
      <c r="E13" s="16">
        <f>C13+D13</f>
        <v>9168675.3999999985</v>
      </c>
      <c r="F13" s="14">
        <v>9168675.4000000004</v>
      </c>
      <c r="G13" s="14">
        <v>9168675.4000000004</v>
      </c>
      <c r="H13" s="17">
        <f t="shared" si="1"/>
        <v>0</v>
      </c>
    </row>
    <row r="14" spans="2:9" ht="12" customHeight="1" x14ac:dyDescent="0.2">
      <c r="B14" s="11" t="s">
        <v>18</v>
      </c>
      <c r="C14" s="14">
        <v>2833440</v>
      </c>
      <c r="D14" s="15">
        <v>493010.17</v>
      </c>
      <c r="E14" s="16">
        <f t="shared" si="0"/>
        <v>3326450.17</v>
      </c>
      <c r="F14" s="14">
        <v>3326450.17</v>
      </c>
      <c r="G14" s="14">
        <v>3326450.17</v>
      </c>
      <c r="H14" s="17">
        <f t="shared" si="1"/>
        <v>0</v>
      </c>
    </row>
    <row r="15" spans="2:9" ht="12" customHeight="1" x14ac:dyDescent="0.2">
      <c r="B15" s="11" t="s">
        <v>19</v>
      </c>
      <c r="C15" s="14">
        <v>12087266.380000001</v>
      </c>
      <c r="D15" s="15">
        <v>-8760322.9299999997</v>
      </c>
      <c r="E15" s="16">
        <f t="shared" si="0"/>
        <v>3326943.4500000011</v>
      </c>
      <c r="F15" s="14">
        <v>0</v>
      </c>
      <c r="G15" s="14">
        <v>0</v>
      </c>
      <c r="H15" s="17">
        <f t="shared" si="1"/>
        <v>3326943.4500000011</v>
      </c>
    </row>
    <row r="16" spans="2:9" ht="12" customHeight="1" x14ac:dyDescent="0.2">
      <c r="B16" s="11" t="s">
        <v>20</v>
      </c>
      <c r="C16" s="14">
        <v>5230920</v>
      </c>
      <c r="D16" s="15">
        <v>-285524.59999999998</v>
      </c>
      <c r="E16" s="16">
        <f t="shared" si="0"/>
        <v>4945395.4000000004</v>
      </c>
      <c r="F16" s="14">
        <v>4945395.4000000004</v>
      </c>
      <c r="G16" s="14">
        <v>4901395.4000000004</v>
      </c>
      <c r="H16" s="17">
        <f t="shared" si="1"/>
        <v>0</v>
      </c>
    </row>
    <row r="17" spans="2:8" ht="24" customHeight="1" x14ac:dyDescent="0.2">
      <c r="B17" s="6" t="s">
        <v>21</v>
      </c>
      <c r="C17" s="13">
        <f>SUM(C18:C26)</f>
        <v>4272511.68</v>
      </c>
      <c r="D17" s="13">
        <f>SUM(D18:D26)</f>
        <v>309992.77</v>
      </c>
      <c r="E17" s="13">
        <f t="shared" si="0"/>
        <v>4582504.4499999993</v>
      </c>
      <c r="F17" s="13">
        <f>SUM(F18:F26)</f>
        <v>3147088.92</v>
      </c>
      <c r="G17" s="13">
        <f>SUM(G18:G26)</f>
        <v>2668299.66</v>
      </c>
      <c r="H17" s="13">
        <f t="shared" si="1"/>
        <v>1435415.5299999993</v>
      </c>
    </row>
    <row r="18" spans="2:8" ht="24" x14ac:dyDescent="0.2">
      <c r="B18" s="9" t="s">
        <v>22</v>
      </c>
      <c r="C18" s="14">
        <v>2551881.6800000002</v>
      </c>
      <c r="D18" s="15">
        <v>-167682.04</v>
      </c>
      <c r="E18" s="16">
        <f t="shared" si="0"/>
        <v>2384199.64</v>
      </c>
      <c r="F18" s="14">
        <v>1579220.99</v>
      </c>
      <c r="G18" s="14">
        <v>1197886.19</v>
      </c>
      <c r="H18" s="17">
        <f t="shared" si="1"/>
        <v>804978.65000000014</v>
      </c>
    </row>
    <row r="19" spans="2:8" ht="12" customHeight="1" x14ac:dyDescent="0.2">
      <c r="B19" s="9" t="s">
        <v>23</v>
      </c>
      <c r="C19" s="14">
        <v>292745</v>
      </c>
      <c r="D19" s="15">
        <v>0</v>
      </c>
      <c r="E19" s="16">
        <f t="shared" si="0"/>
        <v>292745</v>
      </c>
      <c r="F19" s="14">
        <v>165429.18</v>
      </c>
      <c r="G19" s="14">
        <v>165429.18</v>
      </c>
      <c r="H19" s="17">
        <f t="shared" si="1"/>
        <v>127315.82</v>
      </c>
    </row>
    <row r="20" spans="2:8" ht="12" customHeight="1" x14ac:dyDescent="0.2">
      <c r="B20" s="9" t="s">
        <v>24</v>
      </c>
      <c r="C20" s="14">
        <v>0</v>
      </c>
      <c r="D20" s="15">
        <v>0</v>
      </c>
      <c r="E20" s="16">
        <f t="shared" si="0"/>
        <v>0</v>
      </c>
      <c r="F20" s="14">
        <v>0</v>
      </c>
      <c r="G20" s="14">
        <v>0</v>
      </c>
      <c r="H20" s="17">
        <f t="shared" si="1"/>
        <v>0</v>
      </c>
    </row>
    <row r="21" spans="2:8" ht="12" customHeight="1" x14ac:dyDescent="0.2">
      <c r="B21" s="9" t="s">
        <v>25</v>
      </c>
      <c r="C21" s="14">
        <v>40000</v>
      </c>
      <c r="D21" s="15">
        <v>27932.39</v>
      </c>
      <c r="E21" s="16">
        <f t="shared" si="0"/>
        <v>67932.39</v>
      </c>
      <c r="F21" s="14">
        <v>59724.49</v>
      </c>
      <c r="G21" s="14">
        <v>59724.49</v>
      </c>
      <c r="H21" s="17">
        <f t="shared" si="1"/>
        <v>8207.9000000000015</v>
      </c>
    </row>
    <row r="22" spans="2:8" ht="12" customHeight="1" x14ac:dyDescent="0.2">
      <c r="B22" s="9" t="s">
        <v>26</v>
      </c>
      <c r="C22" s="14">
        <v>11385</v>
      </c>
      <c r="D22" s="15">
        <v>1438.76</v>
      </c>
      <c r="E22" s="16">
        <f t="shared" si="0"/>
        <v>12823.76</v>
      </c>
      <c r="F22" s="14">
        <v>7390.83</v>
      </c>
      <c r="G22" s="14">
        <v>7390.83</v>
      </c>
      <c r="H22" s="17">
        <f t="shared" si="1"/>
        <v>5432.93</v>
      </c>
    </row>
    <row r="23" spans="2:8" ht="12" customHeight="1" x14ac:dyDescent="0.2">
      <c r="B23" s="9" t="s">
        <v>27</v>
      </c>
      <c r="C23" s="14">
        <v>928900</v>
      </c>
      <c r="D23" s="15">
        <v>364179.08</v>
      </c>
      <c r="E23" s="16">
        <f t="shared" si="0"/>
        <v>1293079.08</v>
      </c>
      <c r="F23" s="14">
        <v>1010419.32</v>
      </c>
      <c r="G23" s="14">
        <v>1000317.71</v>
      </c>
      <c r="H23" s="17">
        <f t="shared" si="1"/>
        <v>282659.76000000013</v>
      </c>
    </row>
    <row r="24" spans="2:8" ht="12" customHeight="1" x14ac:dyDescent="0.2">
      <c r="B24" s="9" t="s">
        <v>28</v>
      </c>
      <c r="C24" s="14">
        <v>250000</v>
      </c>
      <c r="D24" s="15">
        <v>-43753.11</v>
      </c>
      <c r="E24" s="16">
        <f t="shared" si="0"/>
        <v>206246.89</v>
      </c>
      <c r="F24" s="14">
        <v>29698.58</v>
      </c>
      <c r="G24" s="14">
        <v>29698.58</v>
      </c>
      <c r="H24" s="17">
        <f t="shared" si="1"/>
        <v>176548.31</v>
      </c>
    </row>
    <row r="25" spans="2:8" ht="12" customHeight="1" x14ac:dyDescent="0.2">
      <c r="B25" s="9" t="s">
        <v>29</v>
      </c>
      <c r="C25" s="14">
        <v>0</v>
      </c>
      <c r="D25" s="15">
        <v>0</v>
      </c>
      <c r="E25" s="16">
        <f t="shared" si="0"/>
        <v>0</v>
      </c>
      <c r="F25" s="14">
        <v>0</v>
      </c>
      <c r="G25" s="14">
        <v>0</v>
      </c>
      <c r="H25" s="17">
        <f t="shared" si="1"/>
        <v>0</v>
      </c>
    </row>
    <row r="26" spans="2:8" ht="12" customHeight="1" x14ac:dyDescent="0.2">
      <c r="B26" s="9" t="s">
        <v>30</v>
      </c>
      <c r="C26" s="14">
        <v>197600</v>
      </c>
      <c r="D26" s="15">
        <v>127877.69</v>
      </c>
      <c r="E26" s="16">
        <f t="shared" si="0"/>
        <v>325477.69</v>
      </c>
      <c r="F26" s="14">
        <v>295205.53000000003</v>
      </c>
      <c r="G26" s="14">
        <v>207852.68</v>
      </c>
      <c r="H26" s="17">
        <f t="shared" si="1"/>
        <v>30272.159999999974</v>
      </c>
    </row>
    <row r="27" spans="2:8" ht="20.100000000000001" customHeight="1" x14ac:dyDescent="0.2">
      <c r="B27" s="6" t="s">
        <v>31</v>
      </c>
      <c r="C27" s="13">
        <f>SUM(C28:C36)</f>
        <v>17288605.850000001</v>
      </c>
      <c r="D27" s="13">
        <f>SUM(D28:D36)</f>
        <v>-4206328.32</v>
      </c>
      <c r="E27" s="13">
        <f>D27+C27</f>
        <v>13082277.530000001</v>
      </c>
      <c r="F27" s="13">
        <f>SUM(F28:F36)</f>
        <v>10417430.719999999</v>
      </c>
      <c r="G27" s="13">
        <f>SUM(G28:G36)</f>
        <v>9998594.5299999993</v>
      </c>
      <c r="H27" s="13">
        <f t="shared" si="1"/>
        <v>2664846.8100000024</v>
      </c>
    </row>
    <row r="28" spans="2:8" x14ac:dyDescent="0.2">
      <c r="B28" s="9" t="s">
        <v>32</v>
      </c>
      <c r="C28" s="14">
        <v>2448720</v>
      </c>
      <c r="D28" s="15">
        <v>-29884.89</v>
      </c>
      <c r="E28" s="16">
        <f t="shared" ref="E28:E36" si="2">C28+D28</f>
        <v>2418835.11</v>
      </c>
      <c r="F28" s="14">
        <v>2148002.11</v>
      </c>
      <c r="G28" s="14">
        <v>1935379.11</v>
      </c>
      <c r="H28" s="17">
        <f t="shared" si="1"/>
        <v>270833</v>
      </c>
    </row>
    <row r="29" spans="2:8" x14ac:dyDescent="0.2">
      <c r="B29" s="9" t="s">
        <v>33</v>
      </c>
      <c r="C29" s="14">
        <v>2996606.92</v>
      </c>
      <c r="D29" s="15">
        <v>-1499917.39</v>
      </c>
      <c r="E29" s="16">
        <f t="shared" si="2"/>
        <v>1496689.53</v>
      </c>
      <c r="F29" s="14">
        <v>1450838.18</v>
      </c>
      <c r="G29" s="14">
        <v>1354217.14</v>
      </c>
      <c r="H29" s="17">
        <f t="shared" si="1"/>
        <v>45851.350000000093</v>
      </c>
    </row>
    <row r="30" spans="2:8" ht="12" customHeight="1" x14ac:dyDescent="0.2">
      <c r="B30" s="9" t="s">
        <v>34</v>
      </c>
      <c r="C30" s="14">
        <v>3903305.72</v>
      </c>
      <c r="D30" s="15">
        <v>-1782824.8</v>
      </c>
      <c r="E30" s="16">
        <f t="shared" si="2"/>
        <v>2120480.92</v>
      </c>
      <c r="F30" s="14">
        <v>1120623.3799999999</v>
      </c>
      <c r="G30" s="14">
        <v>1042207.38</v>
      </c>
      <c r="H30" s="17">
        <f t="shared" si="1"/>
        <v>999857.54</v>
      </c>
    </row>
    <row r="31" spans="2:8" x14ac:dyDescent="0.2">
      <c r="B31" s="9" t="s">
        <v>35</v>
      </c>
      <c r="C31" s="14">
        <v>820000</v>
      </c>
      <c r="D31" s="15">
        <v>0</v>
      </c>
      <c r="E31" s="16">
        <f t="shared" si="2"/>
        <v>820000</v>
      </c>
      <c r="F31" s="14">
        <v>633472.1</v>
      </c>
      <c r="G31" s="14">
        <v>624429.44999999995</v>
      </c>
      <c r="H31" s="17">
        <f t="shared" si="1"/>
        <v>186527.90000000002</v>
      </c>
    </row>
    <row r="32" spans="2:8" ht="24" x14ac:dyDescent="0.2">
      <c r="B32" s="9" t="s">
        <v>36</v>
      </c>
      <c r="C32" s="14">
        <v>1600973.21</v>
      </c>
      <c r="D32" s="15">
        <v>531646.98</v>
      </c>
      <c r="E32" s="16">
        <f t="shared" si="2"/>
        <v>2132620.19</v>
      </c>
      <c r="F32" s="14">
        <v>1673838.84</v>
      </c>
      <c r="G32" s="14">
        <v>1672813.14</v>
      </c>
      <c r="H32" s="17">
        <f t="shared" si="1"/>
        <v>458781.34999999986</v>
      </c>
    </row>
    <row r="33" spans="2:8" x14ac:dyDescent="0.2">
      <c r="B33" s="9" t="s">
        <v>37</v>
      </c>
      <c r="C33" s="14">
        <v>920000</v>
      </c>
      <c r="D33" s="15">
        <v>-295496.88</v>
      </c>
      <c r="E33" s="16">
        <f t="shared" si="2"/>
        <v>624503.12</v>
      </c>
      <c r="F33" s="14">
        <v>120000</v>
      </c>
      <c r="G33" s="14">
        <v>100000</v>
      </c>
      <c r="H33" s="17">
        <f t="shared" si="1"/>
        <v>504503.12</v>
      </c>
    </row>
    <row r="34" spans="2:8" x14ac:dyDescent="0.2">
      <c r="B34" s="9" t="s">
        <v>38</v>
      </c>
      <c r="C34" s="14">
        <v>2454000</v>
      </c>
      <c r="D34" s="15">
        <v>-406788.59</v>
      </c>
      <c r="E34" s="16">
        <f t="shared" si="2"/>
        <v>2047211.41</v>
      </c>
      <c r="F34" s="14">
        <v>1940371.03</v>
      </c>
      <c r="G34" s="14">
        <v>1939263.23</v>
      </c>
      <c r="H34" s="17">
        <f t="shared" si="1"/>
        <v>106840.37999999989</v>
      </c>
    </row>
    <row r="35" spans="2:8" x14ac:dyDescent="0.2">
      <c r="B35" s="9" t="s">
        <v>39</v>
      </c>
      <c r="C35" s="14">
        <v>1560000</v>
      </c>
      <c r="D35" s="15">
        <v>-562643.6</v>
      </c>
      <c r="E35" s="16">
        <f t="shared" si="2"/>
        <v>997356.4</v>
      </c>
      <c r="F35" s="14">
        <v>945749.87</v>
      </c>
      <c r="G35" s="14">
        <v>945749.87</v>
      </c>
      <c r="H35" s="17">
        <f t="shared" si="1"/>
        <v>51606.530000000028</v>
      </c>
    </row>
    <row r="36" spans="2:8" x14ac:dyDescent="0.2">
      <c r="B36" s="9" t="s">
        <v>40</v>
      </c>
      <c r="C36" s="14">
        <v>585000</v>
      </c>
      <c r="D36" s="15">
        <v>-160419.15</v>
      </c>
      <c r="E36" s="16">
        <f t="shared" si="2"/>
        <v>424580.85</v>
      </c>
      <c r="F36" s="14">
        <v>384535.21</v>
      </c>
      <c r="G36" s="14">
        <v>384535.21</v>
      </c>
      <c r="H36" s="17">
        <f t="shared" si="1"/>
        <v>40045.639999999956</v>
      </c>
    </row>
    <row r="37" spans="2:8" ht="20.100000000000001" customHeight="1" x14ac:dyDescent="0.2">
      <c r="B37" s="7" t="s">
        <v>41</v>
      </c>
      <c r="C37" s="13">
        <f>SUM(C38:C46)</f>
        <v>1360999.99</v>
      </c>
      <c r="D37" s="13">
        <f>SUM(D38:D46)</f>
        <v>31999.999999999971</v>
      </c>
      <c r="E37" s="13">
        <f>C37+D37</f>
        <v>1392999.99</v>
      </c>
      <c r="F37" s="13">
        <f>SUM(F38:F46)</f>
        <v>1256979.97</v>
      </c>
      <c r="G37" s="13">
        <f>SUM(G38:G46)</f>
        <v>1233171.8699999999</v>
      </c>
      <c r="H37" s="13">
        <f t="shared" si="1"/>
        <v>136020.02000000002</v>
      </c>
    </row>
    <row r="38" spans="2:8" ht="12" customHeight="1" x14ac:dyDescent="0.2">
      <c r="B38" s="9" t="s">
        <v>42</v>
      </c>
      <c r="C38" s="14">
        <v>402999.99</v>
      </c>
      <c r="D38" s="15">
        <v>-53385.41</v>
      </c>
      <c r="E38" s="16">
        <f t="shared" ref="E38:E80" si="3">C38+D38</f>
        <v>349614.57999999996</v>
      </c>
      <c r="F38" s="14">
        <v>313531.15999999997</v>
      </c>
      <c r="G38" s="14">
        <v>289723.06</v>
      </c>
      <c r="H38" s="17">
        <f t="shared" si="1"/>
        <v>36083.419999999984</v>
      </c>
    </row>
    <row r="39" spans="2:8" ht="12" customHeight="1" x14ac:dyDescent="0.2">
      <c r="B39" s="9" t="s">
        <v>43</v>
      </c>
      <c r="C39" s="14">
        <v>0</v>
      </c>
      <c r="D39" s="15">
        <v>0</v>
      </c>
      <c r="E39" s="16">
        <f t="shared" si="3"/>
        <v>0</v>
      </c>
      <c r="F39" s="14">
        <v>0</v>
      </c>
      <c r="G39" s="14">
        <v>0</v>
      </c>
      <c r="H39" s="17">
        <f t="shared" si="1"/>
        <v>0</v>
      </c>
    </row>
    <row r="40" spans="2:8" ht="12" customHeight="1" x14ac:dyDescent="0.2">
      <c r="B40" s="9" t="s">
        <v>44</v>
      </c>
      <c r="C40" s="14">
        <v>0</v>
      </c>
      <c r="D40" s="15">
        <v>0</v>
      </c>
      <c r="E40" s="16">
        <f t="shared" si="3"/>
        <v>0</v>
      </c>
      <c r="F40" s="14">
        <v>0</v>
      </c>
      <c r="G40" s="14">
        <v>0</v>
      </c>
      <c r="H40" s="17">
        <f t="shared" si="1"/>
        <v>0</v>
      </c>
    </row>
    <row r="41" spans="2:8" ht="12" customHeight="1" x14ac:dyDescent="0.2">
      <c r="B41" s="9" t="s">
        <v>45</v>
      </c>
      <c r="C41" s="14">
        <v>308000</v>
      </c>
      <c r="D41" s="15">
        <v>-262955</v>
      </c>
      <c r="E41" s="16">
        <f t="shared" si="3"/>
        <v>45045</v>
      </c>
      <c r="F41" s="14">
        <v>45045</v>
      </c>
      <c r="G41" s="14">
        <v>45045</v>
      </c>
      <c r="H41" s="17">
        <f t="shared" ref="H41:H72" si="4">E41-F41</f>
        <v>0</v>
      </c>
    </row>
    <row r="42" spans="2:8" ht="12" customHeight="1" x14ac:dyDescent="0.2">
      <c r="B42" s="9" t="s">
        <v>46</v>
      </c>
      <c r="C42" s="14">
        <v>600000</v>
      </c>
      <c r="D42" s="15">
        <v>390000</v>
      </c>
      <c r="E42" s="16">
        <f t="shared" si="3"/>
        <v>990000</v>
      </c>
      <c r="F42" s="14">
        <v>890063.4</v>
      </c>
      <c r="G42" s="14">
        <v>890063.4</v>
      </c>
      <c r="H42" s="17">
        <f t="shared" si="4"/>
        <v>99936.599999999977</v>
      </c>
    </row>
    <row r="43" spans="2:8" ht="12" customHeight="1" x14ac:dyDescent="0.2">
      <c r="B43" s="9" t="s">
        <v>47</v>
      </c>
      <c r="C43" s="14">
        <v>0</v>
      </c>
      <c r="D43" s="15">
        <v>0</v>
      </c>
      <c r="E43" s="16">
        <f t="shared" si="3"/>
        <v>0</v>
      </c>
      <c r="F43" s="14">
        <v>0</v>
      </c>
      <c r="G43" s="14">
        <v>0</v>
      </c>
      <c r="H43" s="17">
        <f t="shared" si="4"/>
        <v>0</v>
      </c>
    </row>
    <row r="44" spans="2:8" ht="12" customHeight="1" x14ac:dyDescent="0.2">
      <c r="B44" s="9" t="s">
        <v>48</v>
      </c>
      <c r="C44" s="14">
        <v>0</v>
      </c>
      <c r="D44" s="15">
        <v>0</v>
      </c>
      <c r="E44" s="16">
        <f t="shared" si="3"/>
        <v>0</v>
      </c>
      <c r="F44" s="14">
        <v>0</v>
      </c>
      <c r="G44" s="14">
        <v>0</v>
      </c>
      <c r="H44" s="17">
        <f t="shared" si="4"/>
        <v>0</v>
      </c>
    </row>
    <row r="45" spans="2:8" ht="12" customHeight="1" x14ac:dyDescent="0.2">
      <c r="B45" s="9" t="s">
        <v>49</v>
      </c>
      <c r="C45" s="14">
        <v>50000</v>
      </c>
      <c r="D45" s="15">
        <v>-41659.589999999997</v>
      </c>
      <c r="E45" s="16">
        <f t="shared" si="3"/>
        <v>8340.4100000000035</v>
      </c>
      <c r="F45" s="14">
        <v>8340.41</v>
      </c>
      <c r="G45" s="14">
        <v>8340.41</v>
      </c>
      <c r="H45" s="17">
        <f t="shared" si="4"/>
        <v>0</v>
      </c>
    </row>
    <row r="46" spans="2:8" ht="12" customHeight="1" thickBot="1" x14ac:dyDescent="0.25">
      <c r="B46" s="10" t="s">
        <v>50</v>
      </c>
      <c r="C46" s="18">
        <v>0</v>
      </c>
      <c r="D46" s="19">
        <v>0</v>
      </c>
      <c r="E46" s="20">
        <f t="shared" si="3"/>
        <v>0</v>
      </c>
      <c r="F46" s="18">
        <v>0</v>
      </c>
      <c r="G46" s="18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3">
        <f>SUM(C48:C56)</f>
        <v>3949500</v>
      </c>
      <c r="D47" s="13">
        <f>SUM(D48:D56)</f>
        <v>-270691.80000000005</v>
      </c>
      <c r="E47" s="13">
        <f t="shared" si="3"/>
        <v>3678808.2</v>
      </c>
      <c r="F47" s="13">
        <f>SUM(F48:F56)</f>
        <v>2796075.9299999997</v>
      </c>
      <c r="G47" s="13">
        <f>SUM(G48:G56)</f>
        <v>1962688.5799999998</v>
      </c>
      <c r="H47" s="13">
        <f t="shared" si="4"/>
        <v>882732.27000000048</v>
      </c>
    </row>
    <row r="48" spans="2:8" x14ac:dyDescent="0.2">
      <c r="B48" s="9" t="s">
        <v>52</v>
      </c>
      <c r="C48" s="14">
        <v>2654000</v>
      </c>
      <c r="D48" s="15">
        <v>-916250.66</v>
      </c>
      <c r="E48" s="16">
        <f t="shared" si="3"/>
        <v>1737749.3399999999</v>
      </c>
      <c r="F48" s="14">
        <v>1155191.07</v>
      </c>
      <c r="G48" s="14">
        <v>346853.92</v>
      </c>
      <c r="H48" s="17">
        <f t="shared" si="4"/>
        <v>582558.26999999979</v>
      </c>
    </row>
    <row r="49" spans="2:8" x14ac:dyDescent="0.2">
      <c r="B49" s="9" t="s">
        <v>53</v>
      </c>
      <c r="C49" s="14">
        <v>228000</v>
      </c>
      <c r="D49" s="15">
        <v>-70209.149999999994</v>
      </c>
      <c r="E49" s="16">
        <f t="shared" si="3"/>
        <v>157790.85</v>
      </c>
      <c r="F49" s="14">
        <v>157790.85</v>
      </c>
      <c r="G49" s="14">
        <v>132740.65</v>
      </c>
      <c r="H49" s="17">
        <f t="shared" si="4"/>
        <v>0</v>
      </c>
    </row>
    <row r="50" spans="2:8" x14ac:dyDescent="0.2">
      <c r="B50" s="9" t="s">
        <v>54</v>
      </c>
      <c r="C50" s="14">
        <v>0</v>
      </c>
      <c r="D50" s="15">
        <v>0</v>
      </c>
      <c r="E50" s="16">
        <f t="shared" si="3"/>
        <v>0</v>
      </c>
      <c r="F50" s="14">
        <v>0</v>
      </c>
      <c r="G50" s="14">
        <v>0</v>
      </c>
      <c r="H50" s="17">
        <f t="shared" si="4"/>
        <v>0</v>
      </c>
    </row>
    <row r="51" spans="2:8" x14ac:dyDescent="0.2">
      <c r="B51" s="9" t="s">
        <v>55</v>
      </c>
      <c r="C51" s="14">
        <v>400000</v>
      </c>
      <c r="D51" s="15">
        <v>1263100</v>
      </c>
      <c r="E51" s="16">
        <f t="shared" si="3"/>
        <v>1663100</v>
      </c>
      <c r="F51" s="14">
        <v>1362926</v>
      </c>
      <c r="G51" s="14">
        <v>1362926</v>
      </c>
      <c r="H51" s="17">
        <f t="shared" si="4"/>
        <v>300174</v>
      </c>
    </row>
    <row r="52" spans="2:8" x14ac:dyDescent="0.2">
      <c r="B52" s="9" t="s">
        <v>56</v>
      </c>
      <c r="C52" s="14">
        <v>0</v>
      </c>
      <c r="D52" s="15">
        <v>0</v>
      </c>
      <c r="E52" s="16">
        <f t="shared" si="3"/>
        <v>0</v>
      </c>
      <c r="F52" s="14">
        <v>0</v>
      </c>
      <c r="G52" s="14">
        <v>0</v>
      </c>
      <c r="H52" s="17">
        <f t="shared" si="4"/>
        <v>0</v>
      </c>
    </row>
    <row r="53" spans="2:8" x14ac:dyDescent="0.2">
      <c r="B53" s="9" t="s">
        <v>57</v>
      </c>
      <c r="C53" s="14">
        <v>667500</v>
      </c>
      <c r="D53" s="15">
        <v>-547331.99</v>
      </c>
      <c r="E53" s="16">
        <f t="shared" si="3"/>
        <v>120168.01000000001</v>
      </c>
      <c r="F53" s="14">
        <v>120168.01</v>
      </c>
      <c r="G53" s="14">
        <v>120168.01</v>
      </c>
      <c r="H53" s="17">
        <f t="shared" si="4"/>
        <v>0</v>
      </c>
    </row>
    <row r="54" spans="2:8" x14ac:dyDescent="0.2">
      <c r="B54" s="9" t="s">
        <v>58</v>
      </c>
      <c r="C54" s="14">
        <v>0</v>
      </c>
      <c r="D54" s="15">
        <v>0</v>
      </c>
      <c r="E54" s="16">
        <f t="shared" si="3"/>
        <v>0</v>
      </c>
      <c r="F54" s="14">
        <v>0</v>
      </c>
      <c r="G54" s="14">
        <v>0</v>
      </c>
      <c r="H54" s="17">
        <f t="shared" si="4"/>
        <v>0</v>
      </c>
    </row>
    <row r="55" spans="2:8" x14ac:dyDescent="0.2">
      <c r="B55" s="9" t="s">
        <v>59</v>
      </c>
      <c r="C55" s="14">
        <v>0</v>
      </c>
      <c r="D55" s="15">
        <v>0</v>
      </c>
      <c r="E55" s="16">
        <f t="shared" si="3"/>
        <v>0</v>
      </c>
      <c r="F55" s="14">
        <v>0</v>
      </c>
      <c r="G55" s="14">
        <v>0</v>
      </c>
      <c r="H55" s="17">
        <f t="shared" si="4"/>
        <v>0</v>
      </c>
    </row>
    <row r="56" spans="2:8" x14ac:dyDescent="0.2">
      <c r="B56" s="9" t="s">
        <v>60</v>
      </c>
      <c r="C56" s="14">
        <v>0</v>
      </c>
      <c r="D56" s="15">
        <v>0</v>
      </c>
      <c r="E56" s="16">
        <f t="shared" si="3"/>
        <v>0</v>
      </c>
      <c r="F56" s="14">
        <v>0</v>
      </c>
      <c r="G56" s="14">
        <v>0</v>
      </c>
      <c r="H56" s="17">
        <f t="shared" si="4"/>
        <v>0</v>
      </c>
    </row>
    <row r="57" spans="2:8" ht="20.100000000000001" customHeight="1" x14ac:dyDescent="0.2">
      <c r="B57" s="6" t="s">
        <v>61</v>
      </c>
      <c r="C57" s="13">
        <f>SUM(C58:C60)</f>
        <v>2551047.62</v>
      </c>
      <c r="D57" s="13">
        <f>SUM(D58:D60)</f>
        <v>-1749097.66</v>
      </c>
      <c r="E57" s="13">
        <f t="shared" si="3"/>
        <v>801949.9600000002</v>
      </c>
      <c r="F57" s="13">
        <f>SUM(F58:F60)</f>
        <v>368816.89</v>
      </c>
      <c r="G57" s="13">
        <f>SUM(G58:G60)</f>
        <v>0</v>
      </c>
      <c r="H57" s="13">
        <f t="shared" si="4"/>
        <v>433133.07000000018</v>
      </c>
    </row>
    <row r="58" spans="2:8" x14ac:dyDescent="0.2">
      <c r="B58" s="9" t="s">
        <v>62</v>
      </c>
      <c r="C58" s="14">
        <v>0</v>
      </c>
      <c r="D58" s="15">
        <v>0</v>
      </c>
      <c r="E58" s="16">
        <f t="shared" si="3"/>
        <v>0</v>
      </c>
      <c r="F58" s="14">
        <v>0</v>
      </c>
      <c r="G58" s="14">
        <v>0</v>
      </c>
      <c r="H58" s="17">
        <f t="shared" si="4"/>
        <v>0</v>
      </c>
    </row>
    <row r="59" spans="2:8" x14ac:dyDescent="0.2">
      <c r="B59" s="9" t="s">
        <v>63</v>
      </c>
      <c r="C59" s="14">
        <v>2551047.62</v>
      </c>
      <c r="D59" s="15">
        <v>-1749097.66</v>
      </c>
      <c r="E59" s="16">
        <f t="shared" si="3"/>
        <v>801949.9600000002</v>
      </c>
      <c r="F59" s="14">
        <v>368816.89</v>
      </c>
      <c r="G59" s="14">
        <v>0</v>
      </c>
      <c r="H59" s="16">
        <f t="shared" si="4"/>
        <v>433133.07000000018</v>
      </c>
    </row>
    <row r="60" spans="2:8" x14ac:dyDescent="0.2">
      <c r="B60" s="9" t="s">
        <v>64</v>
      </c>
      <c r="C60" s="14">
        <v>0</v>
      </c>
      <c r="D60" s="15">
        <v>0</v>
      </c>
      <c r="E60" s="16">
        <f t="shared" si="3"/>
        <v>0</v>
      </c>
      <c r="F60" s="14">
        <v>0</v>
      </c>
      <c r="G60" s="14">
        <v>0</v>
      </c>
      <c r="H60" s="16">
        <f t="shared" si="4"/>
        <v>0</v>
      </c>
    </row>
    <row r="61" spans="2:8" ht="20.100000000000001" customHeight="1" x14ac:dyDescent="0.2">
      <c r="B61" s="7" t="s">
        <v>65</v>
      </c>
      <c r="C61" s="13">
        <f>SUM(C62:C68)</f>
        <v>0</v>
      </c>
      <c r="D61" s="22">
        <f>SUM(D62:D68)</f>
        <v>0</v>
      </c>
      <c r="E61" s="22">
        <f t="shared" si="3"/>
        <v>0</v>
      </c>
      <c r="F61" s="13">
        <f>SUM(F62:F68)</f>
        <v>0</v>
      </c>
      <c r="G61" s="13">
        <f>SUM(G62:G68)</f>
        <v>0</v>
      </c>
      <c r="H61" s="22">
        <f t="shared" si="4"/>
        <v>0</v>
      </c>
    </row>
    <row r="62" spans="2:8" ht="12" customHeight="1" x14ac:dyDescent="0.2">
      <c r="B62" s="9" t="s">
        <v>66</v>
      </c>
      <c r="C62" s="14">
        <v>0</v>
      </c>
      <c r="D62" s="15">
        <v>0</v>
      </c>
      <c r="E62" s="16">
        <f t="shared" si="3"/>
        <v>0</v>
      </c>
      <c r="F62" s="14">
        <v>0</v>
      </c>
      <c r="G62" s="14">
        <v>0</v>
      </c>
      <c r="H62" s="16">
        <f t="shared" si="4"/>
        <v>0</v>
      </c>
    </row>
    <row r="63" spans="2:8" ht="12" customHeight="1" x14ac:dyDescent="0.2">
      <c r="B63" s="9" t="s">
        <v>67</v>
      </c>
      <c r="C63" s="14">
        <v>0</v>
      </c>
      <c r="D63" s="15">
        <v>0</v>
      </c>
      <c r="E63" s="16">
        <f t="shared" si="3"/>
        <v>0</v>
      </c>
      <c r="F63" s="14">
        <v>0</v>
      </c>
      <c r="G63" s="14">
        <v>0</v>
      </c>
      <c r="H63" s="16">
        <f t="shared" si="4"/>
        <v>0</v>
      </c>
    </row>
    <row r="64" spans="2:8" ht="12" customHeight="1" x14ac:dyDescent="0.2">
      <c r="B64" s="9" t="s">
        <v>68</v>
      </c>
      <c r="C64" s="14">
        <v>0</v>
      </c>
      <c r="D64" s="15">
        <v>0</v>
      </c>
      <c r="E64" s="16">
        <f t="shared" si="3"/>
        <v>0</v>
      </c>
      <c r="F64" s="14">
        <v>0</v>
      </c>
      <c r="G64" s="14">
        <v>0</v>
      </c>
      <c r="H64" s="16">
        <f t="shared" si="4"/>
        <v>0</v>
      </c>
    </row>
    <row r="65" spans="2:8" ht="12" customHeight="1" x14ac:dyDescent="0.2">
      <c r="B65" s="9" t="s">
        <v>69</v>
      </c>
      <c r="C65" s="14">
        <v>0</v>
      </c>
      <c r="D65" s="15">
        <v>0</v>
      </c>
      <c r="E65" s="16">
        <f t="shared" si="3"/>
        <v>0</v>
      </c>
      <c r="F65" s="14">
        <v>0</v>
      </c>
      <c r="G65" s="14">
        <v>0</v>
      </c>
      <c r="H65" s="16">
        <f t="shared" si="4"/>
        <v>0</v>
      </c>
    </row>
    <row r="66" spans="2:8" ht="12" customHeight="1" x14ac:dyDescent="0.2">
      <c r="B66" s="9" t="s">
        <v>70</v>
      </c>
      <c r="C66" s="14">
        <v>0</v>
      </c>
      <c r="D66" s="15">
        <v>0</v>
      </c>
      <c r="E66" s="16">
        <f t="shared" si="3"/>
        <v>0</v>
      </c>
      <c r="F66" s="14">
        <v>0</v>
      </c>
      <c r="G66" s="14">
        <v>0</v>
      </c>
      <c r="H66" s="16">
        <f t="shared" si="4"/>
        <v>0</v>
      </c>
    </row>
    <row r="67" spans="2:8" ht="12" customHeight="1" x14ac:dyDescent="0.2">
      <c r="B67" s="9" t="s">
        <v>71</v>
      </c>
      <c r="C67" s="14">
        <v>0</v>
      </c>
      <c r="D67" s="15">
        <v>0</v>
      </c>
      <c r="E67" s="16">
        <f t="shared" si="3"/>
        <v>0</v>
      </c>
      <c r="F67" s="14">
        <v>0</v>
      </c>
      <c r="G67" s="14">
        <v>0</v>
      </c>
      <c r="H67" s="16">
        <f t="shared" si="4"/>
        <v>0</v>
      </c>
    </row>
    <row r="68" spans="2:8" ht="12" customHeight="1" x14ac:dyDescent="0.2">
      <c r="B68" s="9" t="s">
        <v>72</v>
      </c>
      <c r="C68" s="14">
        <v>0</v>
      </c>
      <c r="D68" s="15">
        <v>0</v>
      </c>
      <c r="E68" s="16">
        <f t="shared" si="3"/>
        <v>0</v>
      </c>
      <c r="F68" s="14">
        <v>0</v>
      </c>
      <c r="G68" s="14">
        <v>0</v>
      </c>
      <c r="H68" s="16">
        <f t="shared" si="4"/>
        <v>0</v>
      </c>
    </row>
    <row r="69" spans="2:8" ht="20.100000000000001" customHeight="1" x14ac:dyDescent="0.2">
      <c r="B69" s="7" t="s">
        <v>73</v>
      </c>
      <c r="C69" s="13">
        <f>SUM(C70:C72)</f>
        <v>0</v>
      </c>
      <c r="D69" s="22">
        <f>SUM(D70:D72)</f>
        <v>0</v>
      </c>
      <c r="E69" s="22">
        <f t="shared" si="3"/>
        <v>0</v>
      </c>
      <c r="F69" s="13">
        <f>SUM(F70:F72)</f>
        <v>0</v>
      </c>
      <c r="G69" s="22">
        <f>SUM(G70:G72)</f>
        <v>0</v>
      </c>
      <c r="H69" s="22">
        <f t="shared" si="4"/>
        <v>0</v>
      </c>
    </row>
    <row r="70" spans="2:8" x14ac:dyDescent="0.2">
      <c r="B70" s="11" t="s">
        <v>74</v>
      </c>
      <c r="C70" s="14">
        <v>0</v>
      </c>
      <c r="D70" s="15">
        <v>0</v>
      </c>
      <c r="E70" s="16">
        <f t="shared" si="3"/>
        <v>0</v>
      </c>
      <c r="F70" s="14">
        <v>0</v>
      </c>
      <c r="G70" s="15">
        <v>0</v>
      </c>
      <c r="H70" s="16">
        <f t="shared" si="4"/>
        <v>0</v>
      </c>
    </row>
    <row r="71" spans="2:8" x14ac:dyDescent="0.2">
      <c r="B71" s="11" t="s">
        <v>75</v>
      </c>
      <c r="C71" s="14">
        <v>0</v>
      </c>
      <c r="D71" s="15">
        <v>0</v>
      </c>
      <c r="E71" s="16">
        <f t="shared" si="3"/>
        <v>0</v>
      </c>
      <c r="F71" s="14">
        <v>0</v>
      </c>
      <c r="G71" s="15">
        <v>0</v>
      </c>
      <c r="H71" s="16">
        <f t="shared" si="4"/>
        <v>0</v>
      </c>
    </row>
    <row r="72" spans="2:8" x14ac:dyDescent="0.2">
      <c r="B72" s="11" t="s">
        <v>76</v>
      </c>
      <c r="C72" s="14">
        <v>0</v>
      </c>
      <c r="D72" s="15">
        <v>0</v>
      </c>
      <c r="E72" s="16">
        <f t="shared" si="3"/>
        <v>0</v>
      </c>
      <c r="F72" s="14">
        <v>0</v>
      </c>
      <c r="G72" s="15">
        <v>0</v>
      </c>
      <c r="H72" s="16">
        <f t="shared" si="4"/>
        <v>0</v>
      </c>
    </row>
    <row r="73" spans="2:8" ht="20.100000000000001" customHeight="1" x14ac:dyDescent="0.2">
      <c r="B73" s="6" t="s">
        <v>77</v>
      </c>
      <c r="C73" s="13">
        <f>SUM(C74:C80)</f>
        <v>0</v>
      </c>
      <c r="D73" s="22">
        <f>SUM(D74:D80)</f>
        <v>0</v>
      </c>
      <c r="E73" s="22">
        <f t="shared" si="3"/>
        <v>0</v>
      </c>
      <c r="F73" s="13">
        <f>SUM(F74:F80)</f>
        <v>0</v>
      </c>
      <c r="G73" s="22">
        <f>SUM(G74:G80)</f>
        <v>0</v>
      </c>
      <c r="H73" s="22">
        <f>E73-F73</f>
        <v>0</v>
      </c>
    </row>
    <row r="74" spans="2:8" x14ac:dyDescent="0.2">
      <c r="B74" s="9" t="s">
        <v>78</v>
      </c>
      <c r="C74" s="14">
        <v>0</v>
      </c>
      <c r="D74" s="15">
        <v>0</v>
      </c>
      <c r="E74" s="16">
        <f t="shared" si="3"/>
        <v>0</v>
      </c>
      <c r="F74" s="14">
        <v>0</v>
      </c>
      <c r="G74" s="15">
        <v>0</v>
      </c>
      <c r="H74" s="16">
        <f t="shared" ref="H74:H81" si="5">E74-F74</f>
        <v>0</v>
      </c>
    </row>
    <row r="75" spans="2:8" x14ac:dyDescent="0.2">
      <c r="B75" s="9" t="s">
        <v>79</v>
      </c>
      <c r="C75" s="14">
        <v>0</v>
      </c>
      <c r="D75" s="15">
        <v>0</v>
      </c>
      <c r="E75" s="16">
        <f t="shared" si="3"/>
        <v>0</v>
      </c>
      <c r="F75" s="14">
        <v>0</v>
      </c>
      <c r="G75" s="15">
        <v>0</v>
      </c>
      <c r="H75" s="16">
        <f t="shared" si="5"/>
        <v>0</v>
      </c>
    </row>
    <row r="76" spans="2:8" x14ac:dyDescent="0.2">
      <c r="B76" s="9" t="s">
        <v>80</v>
      </c>
      <c r="C76" s="14">
        <v>0</v>
      </c>
      <c r="D76" s="15">
        <v>0</v>
      </c>
      <c r="E76" s="16">
        <f t="shared" si="3"/>
        <v>0</v>
      </c>
      <c r="F76" s="14">
        <v>0</v>
      </c>
      <c r="G76" s="15">
        <v>0</v>
      </c>
      <c r="H76" s="16">
        <f t="shared" si="5"/>
        <v>0</v>
      </c>
    </row>
    <row r="77" spans="2:8" x14ac:dyDescent="0.2">
      <c r="B77" s="9" t="s">
        <v>81</v>
      </c>
      <c r="C77" s="14">
        <v>0</v>
      </c>
      <c r="D77" s="15">
        <v>0</v>
      </c>
      <c r="E77" s="16">
        <f t="shared" si="3"/>
        <v>0</v>
      </c>
      <c r="F77" s="14">
        <v>0</v>
      </c>
      <c r="G77" s="15">
        <v>0</v>
      </c>
      <c r="H77" s="16">
        <f t="shared" si="5"/>
        <v>0</v>
      </c>
    </row>
    <row r="78" spans="2:8" x14ac:dyDescent="0.2">
      <c r="B78" s="9" t="s">
        <v>82</v>
      </c>
      <c r="C78" s="14">
        <v>0</v>
      </c>
      <c r="D78" s="15">
        <v>0</v>
      </c>
      <c r="E78" s="16">
        <f t="shared" si="3"/>
        <v>0</v>
      </c>
      <c r="F78" s="14">
        <v>0</v>
      </c>
      <c r="G78" s="15">
        <v>0</v>
      </c>
      <c r="H78" s="16">
        <f t="shared" si="5"/>
        <v>0</v>
      </c>
    </row>
    <row r="79" spans="2:8" x14ac:dyDescent="0.2">
      <c r="B79" s="9" t="s">
        <v>83</v>
      </c>
      <c r="C79" s="14">
        <v>0</v>
      </c>
      <c r="D79" s="15">
        <v>0</v>
      </c>
      <c r="E79" s="16">
        <f t="shared" si="3"/>
        <v>0</v>
      </c>
      <c r="F79" s="14">
        <v>0</v>
      </c>
      <c r="G79" s="15">
        <v>0</v>
      </c>
      <c r="H79" s="16">
        <f t="shared" si="5"/>
        <v>0</v>
      </c>
    </row>
    <row r="80" spans="2:8" ht="12" customHeight="1" thickBot="1" x14ac:dyDescent="0.25">
      <c r="B80" s="10" t="s">
        <v>84</v>
      </c>
      <c r="C80" s="14">
        <v>0</v>
      </c>
      <c r="D80" s="15">
        <v>0</v>
      </c>
      <c r="E80" s="16">
        <f t="shared" si="3"/>
        <v>0</v>
      </c>
      <c r="F80" s="14">
        <v>0</v>
      </c>
      <c r="G80" s="15">
        <v>0</v>
      </c>
      <c r="H80" s="16">
        <f>E80-F80</f>
        <v>0</v>
      </c>
    </row>
    <row r="81" spans="2:8" ht="12.75" thickBot="1" x14ac:dyDescent="0.25">
      <c r="B81" s="8" t="s">
        <v>85</v>
      </c>
      <c r="C81" s="23">
        <f>SUM(C73,C69,C61,C57,C47,C27,C37,C17,C9)</f>
        <v>139442943.69999999</v>
      </c>
      <c r="D81" s="23">
        <f>SUM(D73,D69,D61,D57,D47,D37,D27,D17,D9)</f>
        <v>-9665415.0399999991</v>
      </c>
      <c r="E81" s="23">
        <f>C81+D81</f>
        <v>129777528.66</v>
      </c>
      <c r="F81" s="23">
        <f>SUM(F73,F69,F61,F57,F47,F37,F17,F27,F9)</f>
        <v>120898437.51000002</v>
      </c>
      <c r="G81" s="23">
        <f>SUM(G73,G69,G61,G57,G47,G37,G27,G17,G9)</f>
        <v>113073532.67000002</v>
      </c>
      <c r="H81" s="23">
        <f t="shared" si="5"/>
        <v>8879091.1499999762</v>
      </c>
    </row>
    <row r="83" spans="2:8" s="12" customFormat="1" x14ac:dyDescent="0.2"/>
    <row r="84" spans="2:8" s="12" customFormat="1" x14ac:dyDescent="0.2"/>
    <row r="85" spans="2:8" s="12" customFormat="1" ht="46.5" customHeight="1" x14ac:dyDescent="0.2"/>
    <row r="86" spans="2:8" s="12" customFormat="1" x14ac:dyDescent="0.2"/>
    <row r="87" spans="2:8" s="12" customFormat="1" x14ac:dyDescent="0.2"/>
    <row r="88" spans="2:8" s="12" customFormat="1" ht="84" customHeight="1" x14ac:dyDescent="0.2"/>
    <row r="89" spans="2:8" s="12" customFormat="1" ht="150" hidden="1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12" customFormat="1" x14ac:dyDescent="0.2"/>
    <row r="91" spans="2:8" s="12" customFormat="1" x14ac:dyDescent="0.2"/>
    <row r="92" spans="2:8" s="12" customFormat="1" x14ac:dyDescent="0.2"/>
    <row r="93" spans="2:8" s="12" customFormat="1" x14ac:dyDescent="0.2"/>
    <row r="94" spans="2:8" s="12" customFormat="1" x14ac:dyDescent="0.2"/>
    <row r="95" spans="2:8" s="12" customFormat="1" x14ac:dyDescent="0.2"/>
    <row r="96" spans="2:8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31496062992125984" right="0.31496062992125984" top="0.55118110236220474" bottom="0.5511811023622047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2026-01-27T19:06:48Z</cp:lastPrinted>
  <dcterms:created xsi:type="dcterms:W3CDTF">2019-12-04T16:22:52Z</dcterms:created>
  <dcterms:modified xsi:type="dcterms:W3CDTF">2026-02-05T20:57:06Z</dcterms:modified>
</cp:coreProperties>
</file>